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P:\Account\Reporting\ČNB\ČNB 2024\Q4\ČNB\Informační povinnost\"/>
    </mc:Choice>
  </mc:AlternateContent>
  <xr:revisionPtr revIDLastSave="0" documentId="13_ncr:1_{3B9ECFE5-25B1-4F8D-A78C-991F09E8BE17}" xr6:coauthVersionLast="47" xr6:coauthVersionMax="47" xr10:uidLastSave="{00000000-0000-0000-0000-000000000000}"/>
  <bookViews>
    <workbookView xWindow="-120" yWindow="-120" windowWidth="29040" windowHeight="17520" tabRatio="793" activeTab="11"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definedNames>
    <definedName name="Contract_type">#REF!</definedName>
    <definedName name="Themes">#REF!</definedName>
    <definedName name="Type_Link">#REF!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8" l="1"/>
  <c r="D25" i="8"/>
  <c r="D24" i="2" l="1"/>
  <c r="D7" i="20" l="1"/>
  <c r="D35" i="8"/>
  <c r="E40" i="27"/>
  <c r="E23" i="27"/>
  <c r="D7" i="31" l="1"/>
  <c r="B2" i="31" l="1"/>
  <c r="C7" i="6" l="1"/>
  <c r="E8" i="5"/>
  <c r="D8" i="4"/>
  <c r="F9" i="3"/>
  <c r="H8" i="27"/>
  <c r="E7" i="12"/>
  <c r="D7" i="30"/>
  <c r="D7" i="29"/>
  <c r="D7" i="7"/>
  <c r="F9" i="8"/>
  <c r="E7" i="2"/>
  <c r="D7" i="23"/>
  <c r="D8" i="24"/>
  <c r="B2" i="24" l="1"/>
  <c r="B2" i="23"/>
  <c r="B2" i="2"/>
  <c r="B2" i="8"/>
  <c r="B2" i="7"/>
  <c r="B2" i="29"/>
  <c r="B2" i="30"/>
  <c r="B2" i="12"/>
  <c r="B2" i="27"/>
  <c r="B2" i="3"/>
  <c r="B2" i="4"/>
  <c r="B2" i="5"/>
  <c r="B2" i="6"/>
  <c r="B2" i="20"/>
  <c r="B2" i="21"/>
  <c r="D14" i="2"/>
  <c r="D15" i="2" s="1"/>
</calcChain>
</file>

<file path=xl/sharedStrings.xml><?xml version="1.0" encoding="utf-8"?>
<sst xmlns="http://schemas.openxmlformats.org/spreadsheetml/2006/main" count="668" uniqueCount="457">
  <si>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</si>
  <si>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</si>
  <si>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</si>
  <si>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</si>
  <si>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</si>
  <si>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</si>
  <si>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</si>
  <si>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</si>
  <si>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</si>
  <si>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</si>
  <si>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</si>
  <si>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</si>
  <si>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</si>
  <si>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</si>
  <si>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</si>
  <si>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</si>
  <si>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</si>
  <si>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</si>
  <si>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</si>
  <si>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</si>
  <si>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</si>
  <si>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</si>
  <si>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</si>
  <si>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</si>
  <si>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</si>
  <si>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</si>
  <si>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</si>
  <si>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</si>
  <si>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</si>
  <si>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</si>
  <si>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</si>
  <si>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</si>
  <si>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</si>
  <si>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</si>
  <si>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</si>
  <si>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</si>
  <si>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</si>
  <si>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</si>
  <si>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</si>
  <si>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</si>
  <si>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</si>
  <si>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</si>
  <si>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</si>
  <si>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</si>
  <si>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</si>
  <si>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</si>
  <si>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</si>
  <si>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</si>
  <si>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</si>
  <si>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</si>
  <si>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</si>
  <si>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</si>
  <si>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</si>
  <si>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</si>
  <si>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</si>
  <si>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</si>
  <si>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</si>
  <si>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</si>
  <si>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</si>
  <si>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</si>
  <si>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</si>
  <si>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</si>
  <si>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</si>
  <si>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</si>
  <si>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</si>
  <si>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</si>
  <si>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</si>
  <si>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</si>
  <si>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</si>
  <si>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</si>
  <si>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</si>
  <si>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</si>
  <si>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</si>
  <si>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</si>
  <si>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</si>
  <si>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</si>
  <si>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</si>
  <si>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</si>
  <si>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</si>
  <si>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</si>
  <si>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</si>
  <si>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</si>
  <si>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</si>
  <si>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</si>
  <si>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</si>
  <si>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</si>
  <si>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</si>
  <si>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</si>
  <si>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</si>
  <si>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</si>
  <si>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</si>
  <si>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</si>
  <si>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</si>
  <si>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</si>
  <si>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</si>
  <si>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</si>
  <si>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</si>
  <si>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</si>
  <si>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</si>
  <si>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</si>
  <si>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</si>
  <si>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</si>
  <si>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</si>
  <si>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</si>
  <si>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</si>
  <si>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</si>
  <si>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</si>
  <si>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</si>
  <si>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</si>
  <si>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</si>
  <si>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</si>
  <si>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</si>
  <si>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</si>
  <si>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</si>
  <si>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</si>
  <si>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</si>
  <si>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</si>
  <si>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</si>
  <si>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</si>
  <si>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</si>
  <si>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</si>
  <si>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</si>
  <si>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</si>
  <si>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</si>
  <si>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</si>
  <si>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</si>
  <si>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</si>
  <si>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</si>
  <si>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</si>
  <si>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</si>
  <si>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</si>
  <si>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</si>
  <si>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</si>
  <si>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</si>
  <si>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</si>
  <si>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</si>
  <si>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</si>
  <si>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</si>
  <si>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</si>
  <si>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</si>
  <si>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</si>
  <si>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</si>
  <si>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</si>
  <si>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</si>
  <si>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</si>
  <si>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</si>
  <si>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</si>
  <si>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</si>
  <si>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</si>
  <si>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</si>
  <si>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</si>
  <si>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</si>
  <si>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</si>
  <si>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</si>
  <si>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</si>
  <si>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</si>
  <si>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</si>
  <si>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</si>
  <si>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</si>
  <si>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</si>
  <si>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</si>
  <si>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</si>
  <si>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</si>
  <si>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</si>
  <si>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</si>
  <si>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</si>
  <si>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</si>
  <si>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</si>
  <si>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</si>
  <si>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</si>
  <si>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</si>
  <si>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</si>
  <si>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</si>
  <si>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</si>
  <si>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</si>
  <si>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</si>
  <si>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</si>
  <si>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</si>
  <si>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</si>
  <si>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</si>
  <si>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</si>
  <si>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</si>
  <si>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</si>
  <si>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</si>
  <si>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</si>
  <si>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</si>
  <si>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</si>
  <si>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</si>
  <si>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</si>
  <si>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</si>
  <si>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</si>
  <si>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</si>
  <si>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</si>
  <si>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</si>
  <si>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</si>
  <si>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</si>
  <si>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</si>
  <si>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</si>
  <si>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</si>
  <si>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</si>
  <si>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</si>
  <si>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</si>
  <si>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</si>
  <si>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</si>
  <si>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</si>
  <si>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</si>
  <si>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</si>
  <si>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</si>
  <si>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</si>
  <si>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</si>
  <si>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</si>
  <si>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</si>
  <si>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</si>
  <si>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</si>
  <si>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</si>
  <si>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</si>
  <si>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</si>
  <si>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</si>
  <si>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</si>
  <si>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</si>
  <si>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</si>
  <si>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</si>
  <si>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</si>
  <si>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</si>
  <si>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</si>
  <si>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</si>
  <si>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</si>
  <si>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</si>
  <si>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</si>
  <si>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</si>
  <si>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</si>
  <si>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</si>
  <si>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</si>
  <si>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</si>
  <si>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</si>
  <si>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</si>
  <si>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</si>
  <si>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</si>
  <si>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</si>
  <si>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</si>
  <si>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</si>
  <si>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</si>
  <si>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</si>
  <si>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</si>
  <si>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</si>
  <si>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</si>
  <si>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</si>
  <si>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</si>
  <si>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</si>
  <si>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</si>
  <si>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</si>
  <si>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</si>
  <si>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</si>
  <si>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</si>
  <si>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</si>
  <si>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</si>
  <si>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</si>
  <si>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</si>
  <si>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</si>
  <si>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</si>
  <si>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</si>
  <si>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</si>
  <si>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</si>
  <si>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</si>
  <si>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</si>
  <si>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</si>
  <si>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</si>
  <si>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</si>
  <si>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</si>
  <si>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</si>
  <si>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</si>
  <si>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</si>
  <si>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</si>
  <si>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</si>
  <si>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</si>
  <si>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</si>
  <si>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</si>
  <si>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</si>
  <si>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</si>
  <si>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</si>
  <si>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</si>
  <si>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</si>
  <si>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</si>
  <si>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</si>
  <si>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</si>
  <si>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</si>
  <si>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</si>
  <si>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</si>
  <si>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</si>
  <si>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</si>
  <si>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</si>
  <si>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</si>
  <si>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</si>
  <si>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</si>
  <si>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</si>
  <si>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</si>
  <si>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</si>
  <si>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</si>
  <si>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</si>
  <si>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</si>
  <si>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</si>
  <si>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</si>
  <si>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</si>
  <si>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</si>
  <si>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</si>
  <si>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</si>
  <si>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</si>
  <si>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</si>
  <si>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</si>
  <si>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</si>
  <si>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</si>
  <si>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</si>
  <si>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</si>
  <si>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</si>
  <si>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</si>
  <si>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</si>
  <si>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</si>
  <si>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</si>
  <si>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</si>
  <si>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</si>
  <si>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</si>
  <si>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</si>
  <si>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</si>
  <si>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</si>
  <si>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</si>
  <si>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</si>
  <si>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</si>
  <si>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</si>
  <si>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</si>
  <si>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</si>
  <si>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</si>
  <si>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</si>
  <si>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</si>
  <si>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</si>
  <si>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</si>
  <si>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</si>
  <si>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</si>
  <si>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</si>
  <si>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</si>
  <si>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</si>
  <si>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</si>
  <si>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</si>
  <si>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</si>
  <si>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</si>
  <si>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</si>
  <si>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</si>
  <si>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</si>
  <si>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</si>
  <si>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</si>
  <si>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</si>
  <si>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</si>
  <si>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</si>
  <si>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</si>
  <si>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</si>
  <si>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</si>
  <si>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</si>
  <si>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</si>
  <si>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</si>
  <si>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</si>
  <si>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</si>
  <si>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</si>
  <si>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</si>
  <si>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</si>
  <si>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</si>
  <si>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</si>
  <si>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</si>
  <si>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</si>
  <si>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</si>
  <si>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</si>
  <si>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</si>
  <si>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</si>
  <si>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</si>
  <si>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</si>
  <si>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</si>
  <si>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</si>
  <si>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</si>
  <si>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</si>
  <si>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</si>
  <si>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</si>
  <si>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</si>
  <si>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</si>
  <si>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</si>
  <si>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</si>
  <si>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</si>
  <si>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</si>
  <si>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</si>
  <si>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</si>
  <si>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</si>
  <si>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</si>
  <si>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</si>
  <si>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</si>
  <si>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</si>
  <si>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</si>
  <si>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</si>
  <si>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</si>
  <si>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</si>
  <si>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</si>
  <si>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</si>
  <si>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</si>
  <si>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</si>
  <si>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Jiří Vévoda, Předseda Dozorčí rady</t>
  </si>
  <si>
    <t>Tomáš Novák, člen Dozorčí rady</t>
  </si>
  <si>
    <t>Patria Finance, a.s.</t>
  </si>
  <si>
    <t>ANO</t>
  </si>
  <si>
    <r>
      <t xml:space="preserve">Společnost řídí svoje kapitálové požadavky podle postupů stanovených v IFR, tedy sleduje tři ukazatele pro stanovení kapitálových požadavků (trvalý minimální, podle fixních režijních nákladů a vypočtený podle K-faktorů). V případě výpočtu dle K-faktorů sleduje Společnost tři hlavní rizika - riziko pro podnik, pro trh a pro zákazníka. 
</t>
    </r>
    <r>
      <rPr>
        <u/>
        <sz val="11"/>
        <color rgb="FF000000"/>
        <rFont val="Calibri"/>
        <family val="2"/>
        <charset val="238"/>
        <scheme val="minor"/>
      </rPr>
      <t>Riziko pro podnik</t>
    </r>
    <r>
      <rPr>
        <sz val="11"/>
        <color rgb="FF000000"/>
        <rFont val="Calibri"/>
        <family val="2"/>
        <scheme val="minor"/>
      </rPr>
      <t xml:space="preserve"> - V případě rizika pro podnik je Společnost vystavena zejména úvěrovému riziku. Úvěrové riziko představuje riziko možné ztráty plynoucí z neplnění smluvní povinnosti ze strany povinné (tj. dlužníka, ručitele, smluvního partnera v obchodních vztazích nebo emitenta dluhového cenného papíru) v důsledku platební neschopnosti nebo nedostatku vůle splácet. Úvěrové riziko z půjček cenných papírů je minimalizováno zajišťovacím převodem práv k podkladovým cenným papírům (popř. vlastnictvím podkladových cenných papírů v období existence dohody o koupi a zpětném prodeji cenných papírů). Společnost dále snižuje úvěrové riziko tím, že uzavírá úvěrové obchody pouze s vybranou skupinou protistran, které splňují stanovená kritéria Společnosti nebo Společnost požaduje od klientů nebo protistran dodání finančních prostředků nebo cenných papírů před přijetím objednávky. Dále je úvěrové riziko spojeno s poskytováním půjček klientům v rámci margin trading aktivit. Pohledávky z poskytnutých půjček jsou zajišťovány prostřednictvím zřízení vlastnického práva k cenným papírům, které jsou z prostředků poskytnuté půjčky pořizovány. Celkový objem takto poskytnutých půjček je limitován rozhodnutím kreditního výboru Společnosti a vyhodnocením dalších individuálních rizikových faktorů zákazníka a zajišťovacího instrumentu. 
</t>
    </r>
    <r>
      <rPr>
        <u/>
        <sz val="11"/>
        <color rgb="FF000000"/>
        <rFont val="Calibri"/>
        <family val="2"/>
        <charset val="238"/>
        <scheme val="minor"/>
      </rPr>
      <t xml:space="preserve">Riziko pro trh </t>
    </r>
    <r>
      <rPr>
        <sz val="11"/>
        <color rgb="FF000000"/>
        <rFont val="Calibri"/>
        <family val="2"/>
        <charset val="238"/>
        <scheme val="minor"/>
      </rPr>
      <t xml:space="preserve">- Společnost je vystavena tržním rizikům. Tato tržní rizika vyplývají z otevřených pozic v oblasti úrokových a měnových produktů a majetkových cenných papírů, které podléhají všeobecným i specifickým pohybům trhu. Představenstvo určuje limity přijatelného rizika, které jsou každodenně sledovány. Tyto limity byly schváleny KBC. Společnost není významným způsobem vystavena úrokovému riziku, protože většina úročených aktiv a pasiv je splatná do 3 měsíců. Měnové riziko Společnosti je výrazně limitováno, protože Společnost nemá výraznou otevřenou pozici v cizí měně. </t>
    </r>
    <r>
      <rPr>
        <sz val="11"/>
        <color rgb="FF000000"/>
        <rFont val="Calibri"/>
        <family val="2"/>
        <scheme val="minor"/>
      </rPr>
      <t xml:space="preserve">
</t>
    </r>
    <r>
      <rPr>
        <u/>
        <sz val="11"/>
        <color rgb="FF000000"/>
        <rFont val="Calibri"/>
        <family val="2"/>
        <charset val="238"/>
        <scheme val="minor"/>
      </rPr>
      <t>Riziko pro zákazníka</t>
    </r>
    <r>
      <rPr>
        <sz val="11"/>
        <color rgb="FF000000"/>
        <rFont val="Calibri"/>
        <family val="2"/>
        <scheme val="minor"/>
      </rPr>
      <t xml:space="preserve"> - Činnost Společnosti zahrnuje oblast podnikání obchodníka s cennými papíry, ze kterého lze v případě problémů předpokládat vznik újmy zákazníkům. Společnost přijala řadu vnitřních předpisů, které upravují pravidla vnitřní kontroly a ochrany zákaznického majetku. V účetním systému existuje Společnost zákaznická aktiva a pasiva na účtech odlišných od vlastního majetku a závazků Společnosti. Peněžní prostředky a investiční nástroje zákazníků jsou vedeny odděleně od vlastních, jsou zřízeny zvláštní bankovní a majetkové účty. Každému jednotlivému klientovi je v systému přiřazen evidenční účet se specifickým unikátním číselným označením, které zamezuje evidenci aktiv pod nesprávným zákazníkem. Back-office systém obsahuje detailní informaci o bankovních institucích a depozitářích, na jejichž účtech jsou aktiva zákazníků vedena. Společnost implementovala do svých interních směrnic požadavky na evidenci investičních nástrojů upravené zákonem č. 256/2004 Sb. o podnikání na kapitálovém trhu. Na základě těchto směrnic jsou náležitě odděleny vlastní investiční nástroje Společnosti od spravovaných klientských aktiv, dále jsou prováděny rekonciliace.</t>
    </r>
  </si>
  <si>
    <t xml:space="preserve">Společnost sleduje svoje expozice jak na bázi individuální, tak na bázi ekonomicky spjatých skupin. Společnost si v rámci svých vnitřních předpisů stanovila limity pro expozice na jednu ekonomicky spjatou skupinu. </t>
  </si>
  <si>
    <t xml:space="preserve">Likviditní riziko Společnosti je monitorováno a řízeno na denní bázi. Společnost řídí zejména soulad mezi splatnostmi aktiv a pasiv. Závazkům Společnosti odpovídají aktiva ve stejném pásmu splatnosti tak, aby Společnost minimalizovala riziko likvidity. Plánování dlouhodobé likvidity vychází především ze strategie řízení rizik „Risk Appetite Statement“, která reflektuje rizika a definuje hranice, jež je Společnost ochotna podstupovat a dále z ročního plánovacího procesu „Aligned Planning Cycle“, který reflektuje obchodní cíle a záměry Společnosti, jež souvisejí s potřebou likvidity.
V rámci „Risk Appetite Statement“ má Společnost nastaven ukazatel „KRI“ („key risk indicator“) na průběžné monitorování likvidity, řízení budoucího cash-flow a potřebných finančních zdrojů.
Společnost udržuje svoje  likvidní aktiva na přinejmenším a třetině požadavků dle fixních režijních nákladů. </t>
  </si>
  <si>
    <t>Na pozici vedoucích zaměstnanců jsou nejčastěji vybíráni zaměstnanci z interních zdrojů, u kterých představenstvo prověřilo jejich odborné znalosti, zkušenost a důvěryhodnost. V případě, kdy je na vedoucí pozici přijat zaměstnanec, který dříve ve společnosti nepůsobil, prokazuje tento zaměstnanec znalosti a zkušenosti svou předchozí relevantní praxí a dále v rámci pohovoru, a svoji důvěryhodnost vedle výpisu z rejstříku trestů také podpisem čestného prohlášení.</t>
  </si>
  <si>
    <t>Ano</t>
  </si>
  <si>
    <t xml:space="preserve">Patria Finance, a.s. </t>
  </si>
  <si>
    <t>CZ0008036084</t>
  </si>
  <si>
    <t>soukromá investice</t>
  </si>
  <si>
    <t>kmenové akcie</t>
  </si>
  <si>
    <t>100000</t>
  </si>
  <si>
    <t>Základní kapitál</t>
  </si>
  <si>
    <t>Pohyblivá dividenda</t>
  </si>
  <si>
    <t>Nekonvertibilní</t>
  </si>
  <si>
    <t>Zásady a postupy odměňování vybraných pracovníků upravuje vnitřní předpis Pravidla remunerační politiky, který byl schválen dozorčí radou Společnosti na základě materiálu předloženého výborem pro odměňování a personální otázky (Nomination and Remuneration Committee; NRC).
Pro účely pravidel odměňování se odměnou rozumí mzda (z pracovní smlouvy), odměna (ze smlouvy o výkonu funkce) a obdobné přímé či nepřímé příjmy a výhody zaměstnance, spojené s jeho profesní činností pro instituci.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Společnosti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</si>
  <si>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 xml:space="preserve">Společnost využívá v některých přípacech virtuální investiční certifikáty (VIC) jako nástroj pohyblivé složky odměny. VIC je nepeněžní nástroj, který je z 50% navázán na vývoj ceny akcií KBC a z 50% na vývoj EVA skupiny ČSOB. VIC opravňuje držitele k přeměně certifikátu na hotovost po uplynutí doby, na kterou je VIC odložen a zadržen. VIC je navázán na plnění cílů, což umožňuje vzít v úvahu výkonnost v přímé vazbě na rizika. </t>
  </si>
  <si>
    <t>V případě generálního ředitele nebo ostatních risk-takers se 50 % nebo 60 % pohyblivé složky v závislosti na její výši odkládá na dobu 5 let.</t>
  </si>
  <si>
    <t xml:space="preserve">Limity rizika, tzv. „Risk gateways“ jsou nastaveny jako kvantitavní měřítko výkonnosti upravené o rizikový faktor. Tyto Risk gateways se skládají z interních a legislativních omezení,
která určují, jestli vyplatit pohyblivou složku odměny nebo jestli je možné uvolnit odložené částky. Tyto podmínky stanovuje Remunerační politika skupiny ČSOB. </t>
  </si>
  <si>
    <t>Společnost schválila Politiku odměňování, která je platná v rámci ČSOB skupiny a která ukládá, aby systémy odměňování (včetně podmínek přidělování a vyplácení odměn) byly genderově neutrální a respektovaly zásadu stejné odměny pro muže a ženy za stejnou práci nebo práci stejné hodnoty.</t>
  </si>
  <si>
    <t>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</si>
  <si>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n/a</t>
  </si>
  <si>
    <t>Peněžní prostředky a pohledávky za bankami</t>
  </si>
  <si>
    <t>Finanční aktiva k obchodování</t>
  </si>
  <si>
    <t>Finanční aktiva v naběhlé hodnotě</t>
  </si>
  <si>
    <t>Pozemky, budovy a zařízení</t>
  </si>
  <si>
    <t>Nehmotná aktiva</t>
  </si>
  <si>
    <t>Ostatní aktiva</t>
  </si>
  <si>
    <t>Závazky vůči bankám</t>
  </si>
  <si>
    <t>Finanční závazky k obchodování</t>
  </si>
  <si>
    <t>Finanční závazky v naběhlé hodnotě</t>
  </si>
  <si>
    <t>Ostatní závazky</t>
  </si>
  <si>
    <t>Rezervy</t>
  </si>
  <si>
    <t>Závazky ze splatné daně</t>
  </si>
  <si>
    <t>Závazky z odložené daně</t>
  </si>
  <si>
    <t>Fondy ze zisku</t>
  </si>
  <si>
    <t>Kapitálové fondy</t>
  </si>
  <si>
    <t>Nerozdělený zisk / (ztráta)</t>
  </si>
  <si>
    <t>Patria Finance a.s. (dále jen "Patria)" jako obchodník s cennými papíry, který není tvůrcem investičních nástrojů, není v současnosti přímo dotčena riziky souvisejícími s požadavky ESG.  Patria kontinuálně monitoruje změny v oblasti ESG, posuzování rizika nepříznivých dopadů na udržitelnost je v rámci Patrie a na úrovni skupiny ČSOB prioritou.
Patria v rámci poskytování investičních služeb vyžaduje od klientů vyjádření jejich preferencí v oblasti ESG. Doposud nebylo indikováno, že by klientské preference měly negativní dopad.
Patria neposuzuje nepříznivé dopady udržitelnosti dle nařízení Evropského parlamentu a Rady (EU)
2019/2088. Aby Patria Finance mohla rizika udržitelnosti brát do úvahy, potřebuje zejména mít možnost analyzovat data od emitentů produktů potvrzující jejich přístup k problematice ESG a udržitelnosti.</t>
  </si>
  <si>
    <t xml:space="preserve">Zákon č. 90/2012 Sb. o obchodních společnostech a družstvech (zákon o obchodních korporacích), ve znění pozdějších předpisů </t>
  </si>
  <si>
    <t xml:space="preserve">Základní kapitál </t>
  </si>
  <si>
    <t>nepoužije se</t>
  </si>
  <si>
    <t>Věčný</t>
  </si>
  <si>
    <t>https://or.justice.cz/ias/ui/vypis-sl-detail?dokument=74217876&amp;subjektId=203966&amp;spis=79280</t>
  </si>
  <si>
    <t>Marcela Výbohová, člen Dozorčí rady</t>
  </si>
  <si>
    <t>Richard Podpiera, Generální ředitel</t>
  </si>
  <si>
    <t>Martin Novotný, Development Director</t>
  </si>
  <si>
    <t>Pohledávky z odložené daně</t>
  </si>
  <si>
    <t>Filip Kubů, Obchodní ředitel</t>
  </si>
  <si>
    <t>Roman Kykal, Finanční a provozní ředitel</t>
  </si>
  <si>
    <t>Kapitálová přiměřenost je jedním z ukazatelů finanční síly a stability instituce. Jedním z rizik, které jsou spojené s kapitálovou přiměřeností (neboli také solventností) je riziko, že by kapitálová základna Společnosti mohla klesnout pod přijatelnou úroveň. V praxi to znamená ověřování úrovně kapitálové přiměřenosti oproti příslušným minimálním regulatorním požadavkům a její aktivní řízení. Struktura a minimální úroveň kapitálu Skupiny je dána politikou KBC (KBC Group Capital Adequacy Policy), která stanoví, že stoprocentní dceřiné společnosti ve Skupině drží kapitál na úrovni regulatorního minima (jinými slovy, kapitálové polštáře jsou drženy až na úrovni skupiny KBC).  Regulatorní požadavky na minimální výši kapitálové přiměřenosti byly v průběhu celého roku 2024 s dostatečnou rezervou splněny. Tato skutečnost potvrzuje velmi silnou kapitálovou pozici Společnosti. Mezi hlavní cíle řízení kapitálu a kapitálové přiměřenosti Společnosti patří zajištění souladu s externě uloženými požadavky na kapitál, jeho strukturou a výší.</t>
  </si>
  <si>
    <t>V roce 2024 byla variabilní odměna založena zejména na těchto cílech:
 - Udržitelný zisk skupiny ČSOB upravený o rizika
 - Individuální cíle stanovené na úrovni jednotlivce obsahující také specifické cíle zaměřené na řádné řízení rizik
 - Specifický cíl stanovený na úrovni jednotlivce zaměřený na oblast udržitelnosti</t>
  </si>
  <si>
    <t>Patria vyjadřuje svou ochotu podstupovat rizika podle hlavních typů rizik, tak, jak jsou definovány v mapě rizik KBC. Přípustná míra akceptace rizika odráží názor představenstva na podstupování rizika v souladu s požadovaným výnosem a je považován za platný pro období 2021–2024.  Představenstvo Patrie schválilo Risk appetite statement, tento dokument uvádí rizikové indikátory, jejichž prostřednictvím se ochota podstupovat rizika převádí do každodenního řízení rizik, pro které jsou v Patria Limit Book definovány a udržovány konkrétní cíle a limity (definující konkrétní rizikové hrací pole podle základního scénáře APC "aligned planning cycle"). Patria přizpůsobuje svůj rizikový apetit vůči ČSOB a skupině KBC tak,  aby Skupinu ČSOB nevystavovala rozsáhlému riziku.</t>
  </si>
  <si>
    <t>Finanční aktiva vykazovaná v reálné hodnotě do ostatního úplného výsledku</t>
  </si>
  <si>
    <t>Oceňovací rozdíly z finančních aktiv vykazovaných v reálné hodnotě do ostatního úplného výsledku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</si>
</sst>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_ ;_ * \(#,##0.00\)_ ;_ * &quot;-&quot;??_)_ ;_ @_ "/>
    <numFmt numFmtId="165" formatCode="0.0%"/>
  </numFmts>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u/>
      <sz val="11"/>
      <color rgb="FF000000"/>
      <name val="Calibri"/>
      <family val="2"/>
      <charset val="238"/>
      <scheme val="minor"/>
    </font>
    <font>
      <b/>
      <sz val="11"/>
      <color rgb="FF00B050"/>
      <name val="Calibri"/>
      <family val="2"/>
      <charset val="238"/>
      <scheme val="minor"/>
    </font>
    <font>
      <b/>
      <sz val="14"/>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164" fontId="19" fillId="0" borderId="0" applyFont="0" applyFill="0" applyBorder="0" applyAlignment="0" applyProtection="0"/>
  </cellStyleXfs>
  <cellXfs count="503">
    <xf numFmtId="0" fontId="0" fillId="0" borderId="0" xfId="0"/>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0" fillId="0" borderId="1" xfId="0" applyBorder="1"/>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0" fillId="0" borderId="29" xfId="0" applyBorder="1"/>
    <xf numFmtId="0" fontId="0" fillId="0" borderId="35" xfId="0" applyBorder="1"/>
    <xf numFmtId="0" fontId="0" fillId="0" borderId="31" xfId="0" applyBorder="1"/>
    <xf numFmtId="0" fontId="0" fillId="0" borderId="32" xfId="0" applyBorder="1"/>
    <xf numFmtId="0" fontId="0" fillId="0" borderId="34"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55"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27" xfId="3" applyFont="1" applyBorder="1">
      <alignment vertical="center"/>
    </xf>
    <xf numFmtId="0" fontId="3" fillId="0" borderId="35" xfId="3" applyFont="1" applyBorder="1" applyAlignment="1">
      <alignment horizontal="center" vertical="center"/>
    </xf>
    <xf numFmtId="0" fontId="13" fillId="0" borderId="18" xfId="3" applyFont="1" applyBorder="1" applyAlignment="1">
      <alignment horizontal="left" vertical="top" wrapText="1"/>
    </xf>
    <xf numFmtId="14" fontId="16" fillId="7" borderId="5" xfId="3" applyNumberFormat="1" applyFont="1" applyFill="1" applyBorder="1" applyAlignment="1">
      <alignment horizontal="center"/>
    </xf>
    <xf numFmtId="0" fontId="3" fillId="0" borderId="28" xfId="3" applyFont="1" applyBorder="1" applyAlignment="1">
      <alignment vertical="top" wrapText="1"/>
    </xf>
    <xf numFmtId="0" fontId="3" fillId="0" borderId="30" xfId="3" applyFont="1" applyBorder="1" applyAlignment="1">
      <alignment vertical="top" wrapText="1"/>
    </xf>
    <xf numFmtId="0" fontId="3" fillId="0" borderId="33" xfId="3" applyFont="1" applyBorder="1" applyAlignment="1">
      <alignment vertical="top" wrapText="1"/>
    </xf>
    <xf numFmtId="0" fontId="3" fillId="0" borderId="35" xfId="3" applyFont="1" applyBorder="1" applyAlignment="1">
      <alignment horizontal="left" vertical="top" wrapText="1"/>
    </xf>
    <xf numFmtId="0" fontId="3" fillId="0" borderId="34" xfId="3" applyFont="1" applyBorder="1" applyAlignment="1">
      <alignment horizontal="center" vertical="center"/>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0" fontId="3" fillId="0" borderId="28" xfId="3" applyFont="1" applyBorder="1" applyAlignment="1">
      <alignment horizontal="left" vertical="center"/>
    </xf>
    <xf numFmtId="0" fontId="3" fillId="0" borderId="35" xfId="3" applyFont="1" applyBorder="1" applyAlignment="1">
      <alignment horizontal="left" vertical="center"/>
    </xf>
    <xf numFmtId="3" fontId="23" fillId="0" borderId="28" xfId="0" applyNumberFormat="1" applyFont="1" applyBorder="1"/>
    <xf numFmtId="3" fontId="23" fillId="0" borderId="35" xfId="0" applyNumberFormat="1" applyFont="1" applyBorder="1"/>
    <xf numFmtId="3" fontId="23" fillId="0" borderId="40" xfId="0" applyNumberFormat="1" applyFont="1" applyBorder="1"/>
    <xf numFmtId="3" fontId="23" fillId="0" borderId="30" xfId="0" applyNumberFormat="1" applyFont="1" applyBorder="1"/>
    <xf numFmtId="3" fontId="23" fillId="0" borderId="34" xfId="0" applyNumberFormat="1" applyFont="1" applyBorder="1"/>
    <xf numFmtId="0" fontId="0" fillId="0" borderId="19" xfId="0" applyBorder="1" applyAlignment="1">
      <alignment vertical="top" wrapText="1"/>
    </xf>
    <xf numFmtId="0" fontId="20" fillId="6" borderId="6" xfId="0" applyFont="1" applyFill="1" applyBorder="1" applyAlignment="1">
      <alignment horizontal="left" wrapText="1"/>
    </xf>
    <xf numFmtId="0" fontId="20" fillId="6" borderId="1" xfId="0" applyFont="1" applyFill="1" applyBorder="1" applyAlignment="1">
      <alignment vertical="top" wrapText="1"/>
    </xf>
    <xf numFmtId="0" fontId="29" fillId="6" borderId="1" xfId="3" applyFont="1" applyFill="1" applyBorder="1" applyAlignment="1">
      <alignment vertical="center" wrapText="1"/>
    </xf>
    <xf numFmtId="0" fontId="29" fillId="6" borderId="1" xfId="3" applyFont="1" applyFill="1" applyBorder="1" applyAlignment="1">
      <alignment vertical="top" wrapText="1"/>
    </xf>
    <xf numFmtId="0" fontId="20" fillId="6" borderId="1" xfId="0" applyFont="1" applyFill="1" applyBorder="1" applyAlignment="1">
      <alignment horizontal="left" wrapText="1"/>
    </xf>
    <xf numFmtId="0" fontId="20" fillId="6" borderId="32" xfId="0" applyFont="1" applyFill="1" applyBorder="1" applyAlignment="1">
      <alignment horizontal="left" wrapText="1"/>
    </xf>
    <xf numFmtId="0" fontId="0" fillId="0" borderId="35" xfId="0" applyBorder="1" applyAlignment="1">
      <alignment horizontal="left"/>
    </xf>
    <xf numFmtId="0" fontId="0" fillId="0" borderId="34" xfId="0" applyBorder="1" applyAlignment="1">
      <alignment horizontal="left"/>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6" fillId="0" borderId="13" xfId="3" applyNumberFormat="1" applyFont="1" applyBorder="1" applyAlignment="1">
      <alignment vertical="center" wrapText="1"/>
    </xf>
    <xf numFmtId="3" fontId="13" fillId="0" borderId="6" xfId="3" applyNumberFormat="1" applyFont="1" applyBorder="1" applyAlignment="1">
      <alignment vertical="center" wrapText="1"/>
    </xf>
    <xf numFmtId="3" fontId="16" fillId="0" borderId="32" xfId="3" applyNumberFormat="1" applyFont="1" applyBorder="1" applyAlignment="1">
      <alignment vertical="center" wrapText="1"/>
    </xf>
    <xf numFmtId="3" fontId="55" fillId="6" borderId="1" xfId="0" applyNumberFormat="1" applyFont="1" applyFill="1" applyBorder="1" applyAlignment="1">
      <alignment vertical="center" wrapText="1"/>
    </xf>
    <xf numFmtId="3" fontId="55" fillId="6" borderId="27" xfId="0" applyNumberFormat="1" applyFont="1" applyFill="1" applyBorder="1" applyAlignment="1">
      <alignment vertical="top" wrapText="1"/>
    </xf>
    <xf numFmtId="3" fontId="55" fillId="6" borderId="1" xfId="0" applyNumberFormat="1" applyFont="1" applyFill="1" applyBorder="1" applyAlignment="1">
      <alignment vertical="top" wrapText="1"/>
    </xf>
    <xf numFmtId="0" fontId="55" fillId="0" borderId="27" xfId="0" applyFont="1" applyBorder="1" applyAlignment="1">
      <alignment vertical="center" wrapText="1"/>
    </xf>
    <xf numFmtId="0" fontId="3" fillId="0" borderId="48" xfId="3" applyFont="1" applyBorder="1" applyAlignment="1">
      <alignment vertical="center" wrapText="1"/>
    </xf>
    <xf numFmtId="164" fontId="3" fillId="0" borderId="35" xfId="12" quotePrefix="1" applyFont="1" applyFill="1" applyBorder="1" applyAlignment="1">
      <alignment vertical="center"/>
    </xf>
    <xf numFmtId="14" fontId="3" fillId="0" borderId="35" xfId="3" applyNumberFormat="1" applyFont="1" applyBorder="1" applyAlignment="1">
      <alignment horizontal="left" vertical="center"/>
    </xf>
    <xf numFmtId="0" fontId="3" fillId="0" borderId="35" xfId="3" applyFont="1" applyBorder="1" applyAlignment="1">
      <alignment horizontal="left" vertical="center" wrapText="1"/>
    </xf>
    <xf numFmtId="0" fontId="34" fillId="0" borderId="0" xfId="11"/>
    <xf numFmtId="0" fontId="0" fillId="6" borderId="1" xfId="0" applyFill="1" applyBorder="1"/>
    <xf numFmtId="0" fontId="36" fillId="6" borderId="0" xfId="0" applyFont="1" applyFill="1"/>
    <xf numFmtId="3" fontId="23" fillId="0" borderId="1" xfId="3" applyNumberFormat="1" applyFont="1" applyBorder="1">
      <alignment vertical="center"/>
    </xf>
    <xf numFmtId="0" fontId="60" fillId="0" borderId="0" xfId="3" applyFont="1" applyAlignment="1">
      <alignment vertical="center" wrapText="1"/>
    </xf>
    <xf numFmtId="0" fontId="63" fillId="0" borderId="0" xfId="0" applyFont="1"/>
    <xf numFmtId="0" fontId="0" fillId="0" borderId="35" xfId="0" applyBorder="1" applyAlignment="1">
      <alignment horizontal="center"/>
    </xf>
    <xf numFmtId="0" fontId="0" fillId="0" borderId="29"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165" fontId="29" fillId="0" borderId="1" xfId="3" applyNumberFormat="1" applyFont="1" applyBorder="1">
      <alignment vertical="center"/>
    </xf>
    <xf numFmtId="0" fontId="64" fillId="0" borderId="0" xfId="9" applyFont="1" applyAlignment="1">
      <alignment horizontal="left" vertical="center"/>
    </xf>
    <xf numFmtId="0" fontId="0" fillId="0" borderId="0" xfId="0" applyAlignment="1">
      <alignment vertical="top"/>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38"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3" fontId="23" fillId="0" borderId="1" xfId="0" applyNumberFormat="1" applyFont="1" applyBorder="1" applyAlignment="1">
      <alignment vertical="center" wrapText="1"/>
    </xf>
    <xf numFmtId="0" fontId="23" fillId="0" borderId="1" xfId="0" applyFont="1" applyBorder="1" applyAlignment="1">
      <alignment vertical="center" wrapText="1"/>
    </xf>
    <xf numFmtId="0" fontId="23" fillId="6" borderId="1" xfId="0" applyFont="1" applyFill="1" applyBorder="1" applyAlignment="1">
      <alignment vertical="center" wrapText="1"/>
    </xf>
    <xf numFmtId="3" fontId="23" fillId="0" borderId="27" xfId="0" applyNumberFormat="1" applyFont="1" applyBorder="1" applyAlignment="1">
      <alignment vertical="top" wrapText="1"/>
    </xf>
    <xf numFmtId="3" fontId="23" fillId="0" borderId="1" xfId="0" applyNumberFormat="1" applyFont="1" applyBorder="1" applyAlignment="1">
      <alignment vertical="top" wrapText="1"/>
    </xf>
  </cellXfs>
  <cellStyles count="13">
    <cellStyle name="=C:\WINNT35\SYSTEM32\COMMAND.COM" xfId="4" xr:uid="{00000000-0005-0000-0000-000000000000}"/>
    <cellStyle name="Comm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link" xfId="11" builtinId="8"/>
    <cellStyle name="Normal" xfId="0" builtinId="0"/>
    <cellStyle name="Normal 2" xfId="3" xr:uid="{00000000-0005-0000-0000-000006000000}"/>
    <cellStyle name="Normal 2 2 2" xfId="9" xr:uid="{00000000-0005-0000-0000-000007000000}"/>
    <cellStyle name="Normale 2" xfId="10" xr:uid="{00000000-0005-0000-0000-00000800000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ur02.safelinks.protection.outlook.com/?url=https%3A%2F%2For.justice.cz%2Fias%2Fui%2Fvypis-sl-detail%3Fdokument%3D74217876%26subjektId%3D203966%26spis%3D79280&amp;data=05%7C01%7Csediva%40patria.cz%7Ca8167e9b78d047b766f308db8de69101%7C64af2aee7d6c49aca409192d3fee73b8%7C0%7C0%7C638259793634735315%7CUnknown%7CTWFpbGZsb3d8eyJWIjoiMC4wLjAwMDAiLCJQIjoiV2luMzIiLCJBTiI6Ik1haWwiLCJXVCI6Mn0%3D%7C3000%7C%7C%7C&amp;sdata=NBI%2BGd9bQ0mDvI1mCJHhx9C6Iu5zsuqvvdwAXZzsanI%3D&amp;reserved=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10" zoomScaleNormal="100" workbookViewId="0">
      <selection activeCell="D33" sqref="D33"/>
    </sheetView>
  </sheetViews>
  <sheetFormatPr defaultColWidth="11" defaultRowHeight="12.75" x14ac:dyDescent="0.2"/>
  <cols>
    <col min="1" max="1" width="3.7109375" style="11" customWidth="1"/>
    <col min="2" max="2" width="21.7109375" style="11" customWidth="1"/>
    <col min="3" max="3" width="74.140625" style="11" bestFit="1" customWidth="1"/>
    <col min="4" max="4" width="73.5703125" style="11" bestFit="1" customWidth="1"/>
    <col min="5" max="5" width="10.7109375" style="11" customWidth="1"/>
    <col min="6" max="6" width="40.42578125" style="11" customWidth="1"/>
    <col min="7" max="7" width="9.5703125" style="11" customWidth="1"/>
    <col min="8" max="8" width="11" style="11" customWidth="1"/>
    <col min="9" max="16384" width="11" style="11"/>
  </cols>
  <sheetData>
    <row r="1" spans="1:9" ht="10.15" customHeight="1" x14ac:dyDescent="0.2">
      <c r="A1" s="31"/>
      <c r="B1" s="31"/>
      <c r="C1" s="31"/>
    </row>
    <row r="2" spans="1:9" ht="21.6" customHeight="1" x14ac:dyDescent="0.2">
      <c r="A2" s="31"/>
      <c r="B2" s="402" t="s">
        <v>402</v>
      </c>
      <c r="C2" s="72"/>
      <c r="D2" s="274" t="s">
        <v>222</v>
      </c>
    </row>
    <row r="3" spans="1:9" ht="10.15" customHeight="1" x14ac:dyDescent="0.25">
      <c r="A3" s="31"/>
      <c r="B3" s="31"/>
      <c r="C3" s="31"/>
      <c r="D3"/>
    </row>
    <row r="4" spans="1:9" ht="22.15" customHeight="1" x14ac:dyDescent="0.25">
      <c r="A4" s="32"/>
      <c r="B4" s="34" t="s">
        <v>223</v>
      </c>
      <c r="E4"/>
      <c r="G4" s="34"/>
      <c r="H4" s="34"/>
      <c r="I4" s="34"/>
    </row>
    <row r="5" spans="1:9" ht="22.15" customHeight="1" x14ac:dyDescent="0.25">
      <c r="A5" s="32"/>
      <c r="B5" s="275" t="s">
        <v>227</v>
      </c>
      <c r="E5"/>
      <c r="G5" s="34"/>
      <c r="H5" s="34"/>
      <c r="I5" s="34"/>
    </row>
    <row r="6" spans="1:9" ht="55.15" customHeight="1" x14ac:dyDescent="0.2">
      <c r="A6" s="32"/>
      <c r="B6" s="404" t="s">
        <v>226</v>
      </c>
      <c r="C6" s="404"/>
      <c r="D6" s="404"/>
      <c r="E6" s="404"/>
      <c r="F6" s="404"/>
      <c r="G6" s="32"/>
      <c r="H6" s="32"/>
    </row>
    <row r="7" spans="1:9" ht="12" customHeight="1" x14ac:dyDescent="0.2">
      <c r="A7" s="32"/>
      <c r="B7" s="12"/>
      <c r="C7" s="63"/>
      <c r="G7" s="32"/>
      <c r="H7" s="32"/>
    </row>
    <row r="8" spans="1:9" ht="16.5" customHeight="1" x14ac:dyDescent="0.25">
      <c r="A8" s="32"/>
      <c r="B8" s="36" t="s">
        <v>180</v>
      </c>
      <c r="C8" s="32"/>
      <c r="F8"/>
    </row>
    <row r="9" spans="1:9" ht="12" customHeight="1" thickBot="1" x14ac:dyDescent="0.25">
      <c r="A9" s="31"/>
      <c r="B9" s="31"/>
      <c r="C9" s="31"/>
    </row>
    <row r="10" spans="1:9" ht="62.45" customHeight="1" thickBot="1" x14ac:dyDescent="0.25">
      <c r="A10" s="31"/>
      <c r="B10" s="175" t="s">
        <v>26</v>
      </c>
      <c r="C10" s="176" t="s">
        <v>16</v>
      </c>
      <c r="D10" s="175" t="s">
        <v>21</v>
      </c>
      <c r="E10" s="177" t="s">
        <v>194</v>
      </c>
      <c r="F10" s="178" t="s">
        <v>178</v>
      </c>
    </row>
    <row r="11" spans="1:9" ht="16.899999999999999" customHeight="1" x14ac:dyDescent="0.2">
      <c r="A11" s="31"/>
      <c r="B11" s="179"/>
      <c r="C11" s="180" t="s">
        <v>17</v>
      </c>
      <c r="D11" s="181"/>
      <c r="E11" s="181"/>
      <c r="F11" s="181"/>
    </row>
    <row r="12" spans="1:9" ht="16.899999999999999" customHeight="1" x14ac:dyDescent="0.25">
      <c r="A12" s="31"/>
      <c r="B12" s="182" t="s">
        <v>24</v>
      </c>
      <c r="C12" s="183" t="s">
        <v>228</v>
      </c>
      <c r="D12" s="184" t="s">
        <v>234</v>
      </c>
      <c r="E12" s="184" t="s">
        <v>403</v>
      </c>
      <c r="F12" s="185"/>
    </row>
    <row r="13" spans="1:9" ht="16.899999999999999" customHeight="1" x14ac:dyDescent="0.25">
      <c r="A13" s="31"/>
      <c r="B13" s="182" t="s">
        <v>25</v>
      </c>
      <c r="C13" s="183" t="s">
        <v>195</v>
      </c>
      <c r="D13" s="184" t="s">
        <v>234</v>
      </c>
      <c r="E13" s="184" t="s">
        <v>403</v>
      </c>
      <c r="F13" s="186"/>
    </row>
    <row r="14" spans="1:9" ht="16.899999999999999" customHeight="1" x14ac:dyDescent="0.2">
      <c r="A14" s="31"/>
      <c r="B14" s="187"/>
      <c r="C14" s="188" t="s">
        <v>18</v>
      </c>
      <c r="D14" s="189"/>
      <c r="E14" s="189"/>
      <c r="F14" s="189"/>
    </row>
    <row r="15" spans="1:9" ht="16.899999999999999" customHeight="1" x14ac:dyDescent="0.25">
      <c r="A15" s="31"/>
      <c r="B15" s="182" t="s">
        <v>27</v>
      </c>
      <c r="C15" s="190" t="s">
        <v>232</v>
      </c>
      <c r="D15" s="184" t="s">
        <v>235</v>
      </c>
      <c r="E15" s="184" t="s">
        <v>403</v>
      </c>
      <c r="F15" s="185"/>
      <c r="G15"/>
    </row>
    <row r="16" spans="1:9" ht="16.899999999999999" customHeight="1" x14ac:dyDescent="0.25">
      <c r="A16" s="31"/>
      <c r="B16" s="182" t="s">
        <v>28</v>
      </c>
      <c r="C16" s="190" t="s">
        <v>29</v>
      </c>
      <c r="D16" s="184" t="s">
        <v>236</v>
      </c>
      <c r="E16" s="184" t="s">
        <v>403</v>
      </c>
      <c r="F16" s="191"/>
      <c r="G16" s="33"/>
    </row>
    <row r="17" spans="1:7" ht="16.899999999999999" customHeight="1" x14ac:dyDescent="0.25">
      <c r="A17" s="31"/>
      <c r="B17" s="187"/>
      <c r="C17" s="188" t="s">
        <v>177</v>
      </c>
      <c r="D17" s="189"/>
      <c r="E17" s="189"/>
      <c r="F17" s="192"/>
      <c r="G17" s="33"/>
    </row>
    <row r="18" spans="1:7" ht="31.9" customHeight="1" x14ac:dyDescent="0.25">
      <c r="A18" s="31"/>
      <c r="B18" s="182" t="s">
        <v>259</v>
      </c>
      <c r="C18" s="183" t="s">
        <v>79</v>
      </c>
      <c r="D18" s="193" t="s">
        <v>237</v>
      </c>
      <c r="E18" s="193" t="s">
        <v>403</v>
      </c>
      <c r="F18" s="191"/>
      <c r="G18" s="33"/>
    </row>
    <row r="19" spans="1:7" ht="31.9" customHeight="1" x14ac:dyDescent="0.25">
      <c r="A19" s="31"/>
      <c r="B19" s="182" t="s">
        <v>80</v>
      </c>
      <c r="C19" s="183" t="s">
        <v>81</v>
      </c>
      <c r="D19" s="193" t="s">
        <v>238</v>
      </c>
      <c r="E19" s="193" t="s">
        <v>403</v>
      </c>
      <c r="F19" s="191"/>
      <c r="G19" s="33"/>
    </row>
    <row r="20" spans="1:7" ht="31.9" customHeight="1" x14ac:dyDescent="0.25">
      <c r="A20" s="31"/>
      <c r="B20" s="194" t="s">
        <v>82</v>
      </c>
      <c r="C20" s="183" t="s">
        <v>257</v>
      </c>
      <c r="D20" s="193" t="s">
        <v>239</v>
      </c>
      <c r="E20" s="193" t="s">
        <v>403</v>
      </c>
      <c r="F20" s="191"/>
      <c r="G20" s="33"/>
    </row>
    <row r="21" spans="1:7" ht="16.899999999999999" customHeight="1" x14ac:dyDescent="0.25">
      <c r="A21" s="31"/>
      <c r="B21" s="187"/>
      <c r="C21" s="189" t="s">
        <v>10</v>
      </c>
      <c r="D21" s="189"/>
      <c r="E21" s="189"/>
      <c r="F21" s="192"/>
      <c r="G21" s="33"/>
    </row>
    <row r="22" spans="1:7" ht="16.899999999999999" customHeight="1" x14ac:dyDescent="0.25">
      <c r="A22" s="31"/>
      <c r="B22" s="195" t="s">
        <v>22</v>
      </c>
      <c r="C22" s="196" t="s">
        <v>251</v>
      </c>
      <c r="D22" s="196" t="s">
        <v>240</v>
      </c>
      <c r="E22" s="193" t="s">
        <v>403</v>
      </c>
      <c r="F22" s="191"/>
      <c r="G22" s="33"/>
    </row>
    <row r="23" spans="1:7" ht="16.899999999999999" customHeight="1" x14ac:dyDescent="0.25">
      <c r="A23" s="31"/>
      <c r="B23" s="195" t="s">
        <v>23</v>
      </c>
      <c r="C23" s="196" t="s">
        <v>192</v>
      </c>
      <c r="D23" s="196" t="s">
        <v>241</v>
      </c>
      <c r="E23" s="193" t="s">
        <v>403</v>
      </c>
      <c r="F23" s="191"/>
      <c r="G23" s="33"/>
    </row>
    <row r="24" spans="1:7" ht="16.899999999999999" customHeight="1" x14ac:dyDescent="0.25">
      <c r="A24" s="31"/>
      <c r="B24" s="187"/>
      <c r="C24" s="189" t="s">
        <v>268</v>
      </c>
      <c r="D24" s="189"/>
      <c r="E24" s="189"/>
      <c r="F24" s="192"/>
      <c r="G24" s="33"/>
    </row>
    <row r="25" spans="1:7" ht="16.899999999999999" customHeight="1" x14ac:dyDescent="0.25">
      <c r="A25" s="31"/>
      <c r="B25" s="195" t="s">
        <v>13</v>
      </c>
      <c r="C25" s="196" t="s">
        <v>266</v>
      </c>
      <c r="D25" s="196" t="s">
        <v>242</v>
      </c>
      <c r="E25" s="193" t="s">
        <v>403</v>
      </c>
      <c r="F25" s="191"/>
      <c r="G25" s="33"/>
    </row>
    <row r="26" spans="1:7" ht="16.899999999999999" customHeight="1" x14ac:dyDescent="0.25">
      <c r="A26" s="31"/>
      <c r="B26" s="195" t="s">
        <v>14</v>
      </c>
      <c r="C26" s="196" t="s">
        <v>267</v>
      </c>
      <c r="D26" s="196" t="s">
        <v>243</v>
      </c>
      <c r="E26" s="196" t="s">
        <v>403</v>
      </c>
      <c r="F26" s="191"/>
      <c r="G26" s="33"/>
    </row>
    <row r="27" spans="1:7" ht="15.6" customHeight="1" x14ac:dyDescent="0.2">
      <c r="B27" s="187"/>
      <c r="C27" s="188" t="s">
        <v>286</v>
      </c>
      <c r="D27" s="189"/>
      <c r="E27" s="189"/>
      <c r="F27" s="338"/>
      <c r="G27" s="33"/>
    </row>
    <row r="28" spans="1:7" ht="16.899999999999999" customHeight="1" x14ac:dyDescent="0.2">
      <c r="B28" s="182" t="s">
        <v>6</v>
      </c>
      <c r="C28" s="183" t="s">
        <v>281</v>
      </c>
      <c r="D28" s="183" t="s">
        <v>244</v>
      </c>
      <c r="E28" s="183" t="s">
        <v>403</v>
      </c>
      <c r="F28" s="405" t="s">
        <v>199</v>
      </c>
      <c r="G28" s="33"/>
    </row>
    <row r="29" spans="1:7" ht="16.899999999999999" customHeight="1" x14ac:dyDescent="0.2">
      <c r="B29" s="182" t="s">
        <v>7</v>
      </c>
      <c r="C29" s="183" t="s">
        <v>282</v>
      </c>
      <c r="D29" s="183" t="s">
        <v>245</v>
      </c>
      <c r="E29" s="183" t="s">
        <v>403</v>
      </c>
      <c r="F29" s="406"/>
    </row>
    <row r="30" spans="1:7" ht="16.899999999999999" customHeight="1" x14ac:dyDescent="0.2">
      <c r="B30" s="182" t="s">
        <v>8</v>
      </c>
      <c r="C30" s="183" t="s">
        <v>283</v>
      </c>
      <c r="D30" s="183" t="s">
        <v>246</v>
      </c>
      <c r="E30" s="183" t="s">
        <v>403</v>
      </c>
      <c r="F30" s="406"/>
    </row>
    <row r="31" spans="1:7" ht="16.899999999999999" customHeight="1" x14ac:dyDescent="0.2">
      <c r="B31" s="182" t="s">
        <v>9</v>
      </c>
      <c r="C31" s="183" t="s">
        <v>284</v>
      </c>
      <c r="D31" s="183" t="s">
        <v>247</v>
      </c>
      <c r="E31" s="183" t="s">
        <v>403</v>
      </c>
      <c r="F31" s="407"/>
    </row>
    <row r="32" spans="1:7" ht="16.899999999999999" customHeight="1" x14ac:dyDescent="0.2">
      <c r="B32" s="325"/>
      <c r="C32" s="189" t="s">
        <v>355</v>
      </c>
      <c r="D32" s="326"/>
      <c r="E32" s="326"/>
      <c r="F32" s="341"/>
    </row>
    <row r="33" spans="2:8" ht="65.25" customHeight="1" x14ac:dyDescent="0.2">
      <c r="B33" s="182" t="s">
        <v>356</v>
      </c>
      <c r="C33" s="183" t="s">
        <v>357</v>
      </c>
      <c r="D33" s="342" t="s">
        <v>358</v>
      </c>
      <c r="E33" s="183" t="s">
        <v>403</v>
      </c>
      <c r="F33" s="343" t="s">
        <v>199</v>
      </c>
    </row>
    <row r="34" spans="2:8" ht="21.6" customHeight="1" x14ac:dyDescent="0.25">
      <c r="B34" s="33"/>
      <c r="C34" s="33"/>
      <c r="D34" s="33"/>
      <c r="E34" s="33"/>
      <c r="F34" s="33"/>
      <c r="G34" s="33"/>
      <c r="H34" s="10"/>
    </row>
    <row r="35" spans="2:8" ht="31.15" customHeight="1" x14ac:dyDescent="0.2">
      <c r="B35" s="410" t="s">
        <v>181</v>
      </c>
      <c r="C35" s="410"/>
      <c r="D35" s="410"/>
      <c r="E35" s="410"/>
    </row>
    <row r="36" spans="2:8" ht="34.15" customHeight="1" x14ac:dyDescent="0.2">
      <c r="B36" s="408" t="s">
        <v>285</v>
      </c>
      <c r="C36" s="409"/>
      <c r="D36" s="409"/>
      <c r="E36" s="409"/>
      <c r="F36" s="77"/>
    </row>
    <row r="37" spans="2:8" ht="14.45" customHeight="1" x14ac:dyDescent="0.2">
      <c r="B37" s="69"/>
      <c r="C37" s="70"/>
      <c r="D37" s="70"/>
      <c r="E37" s="70"/>
      <c r="F37" s="70"/>
    </row>
    <row r="38" spans="2:8" x14ac:dyDescent="0.2">
      <c r="B38" s="70"/>
      <c r="C38" s="70"/>
      <c r="D38" s="70"/>
      <c r="E38" s="70"/>
      <c r="F38" s="70"/>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9" fitToHeight="2" orientation="landscape"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24" sqref="D24"/>
    </sheetView>
  </sheetViews>
  <sheetFormatPr defaultRowHeight="15" x14ac:dyDescent="0.25"/>
  <cols>
    <col min="1" max="1" width="3.7109375" customWidth="1"/>
    <col min="3" max="3" width="46.42578125" customWidth="1"/>
    <col min="4" max="4" width="182.7109375" customWidth="1"/>
    <col min="5" max="5" width="12.28515625" customWidth="1"/>
  </cols>
  <sheetData>
    <row r="1" spans="2:5" ht="10.15" customHeight="1" x14ac:dyDescent="0.25"/>
    <row r="2" spans="2:5" ht="15.75" x14ac:dyDescent="0.25">
      <c r="B2" s="71" t="str">
        <f>+Přehled!B2</f>
        <v>Patria Finance, a.s.</v>
      </c>
      <c r="D2" s="274" t="s">
        <v>222</v>
      </c>
    </row>
    <row r="3" spans="2:5" ht="10.15" customHeight="1" x14ac:dyDescent="0.25"/>
    <row r="4" spans="2:5" ht="16.149999999999999" customHeight="1" x14ac:dyDescent="0.25">
      <c r="B4" s="39" t="s">
        <v>216</v>
      </c>
      <c r="C4" s="40"/>
      <c r="D4" s="41"/>
      <c r="E4" s="65"/>
    </row>
    <row r="5" spans="2:5" ht="16.5" customHeight="1" x14ac:dyDescent="0.25">
      <c r="B5" s="411" t="s">
        <v>271</v>
      </c>
      <c r="C5" s="411"/>
      <c r="D5" s="411"/>
      <c r="E5" s="66"/>
    </row>
    <row r="6" spans="2:5" ht="16.5" customHeight="1" x14ac:dyDescent="0.25">
      <c r="B6" s="174" t="s">
        <v>224</v>
      </c>
      <c r="C6" s="14"/>
      <c r="D6" s="4"/>
      <c r="E6" s="66"/>
    </row>
    <row r="7" spans="2:5" ht="16.149999999999999" customHeight="1" x14ac:dyDescent="0.25">
      <c r="B7" s="37" t="s">
        <v>39</v>
      </c>
      <c r="C7" s="38"/>
      <c r="D7" s="352">
        <v>45657</v>
      </c>
    </row>
    <row r="8" spans="2:5" ht="16.149999999999999" customHeight="1" x14ac:dyDescent="0.25">
      <c r="D8" s="82"/>
    </row>
    <row r="9" spans="2:5" ht="15.75" thickBot="1" x14ac:dyDescent="0.3">
      <c r="D9" s="4"/>
    </row>
    <row r="10" spans="2:5" x14ac:dyDescent="0.25">
      <c r="B10" s="4"/>
      <c r="C10" s="4"/>
      <c r="D10" s="35" t="s">
        <v>0</v>
      </c>
    </row>
    <row r="11" spans="2:5" ht="15.75" thickBot="1" x14ac:dyDescent="0.3">
      <c r="B11" s="5"/>
      <c r="C11" s="6"/>
      <c r="D11" s="91" t="s">
        <v>12</v>
      </c>
    </row>
    <row r="12" spans="2:5" ht="82.5" customHeight="1" thickBot="1" x14ac:dyDescent="0.3">
      <c r="B12" s="92">
        <v>1</v>
      </c>
      <c r="C12" s="93" t="s">
        <v>384</v>
      </c>
      <c r="D12" s="351" t="s">
        <v>454</v>
      </c>
    </row>
  </sheetData>
  <mergeCells count="1">
    <mergeCell ref="B5:D5"/>
  </mergeCells>
  <pageMargins left="0.70866141732283472" right="0.70866141732283472" top="0.78740157480314965" bottom="0.78740157480314965" header="0.31496062992125984" footer="0.31496062992125984"/>
  <pageSetup paperSize="9" orientation="landscape" r:id="rId1"/>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4" workbookViewId="0">
      <selection activeCell="D12" sqref="D12"/>
    </sheetView>
  </sheetViews>
  <sheetFormatPr defaultRowHeight="15" x14ac:dyDescent="0.25"/>
  <cols>
    <col min="1" max="1" width="3.7109375" customWidth="1"/>
    <col min="2" max="2" width="8.28515625" customWidth="1"/>
    <col min="3" max="3" width="65.28515625" customWidth="1"/>
    <col min="4" max="4" width="176.42578125" customWidth="1"/>
    <col min="5" max="5" width="16" customWidth="1"/>
    <col min="6" max="6" width="16.7109375" customWidth="1"/>
  </cols>
  <sheetData>
    <row r="1" spans="2:6" ht="10.15" customHeight="1" x14ac:dyDescent="0.25"/>
    <row r="2" spans="2:6" ht="15.75" x14ac:dyDescent="0.25">
      <c r="B2" s="71" t="str">
        <f>+Přehled!B2</f>
        <v>Patria Finance, a.s.</v>
      </c>
      <c r="D2" s="274" t="s">
        <v>222</v>
      </c>
    </row>
    <row r="3" spans="2:6" ht="10.15" customHeight="1" x14ac:dyDescent="0.25"/>
    <row r="4" spans="2:6" ht="15.75" x14ac:dyDescent="0.25">
      <c r="B4" s="53" t="s">
        <v>196</v>
      </c>
      <c r="C4" s="40"/>
      <c r="D4" s="41"/>
      <c r="F4" s="65"/>
    </row>
    <row r="5" spans="2:6" ht="14.45" customHeight="1" x14ac:dyDescent="0.25">
      <c r="B5" s="411" t="s">
        <v>271</v>
      </c>
      <c r="C5" s="411"/>
      <c r="D5" s="411"/>
      <c r="F5" s="66"/>
    </row>
    <row r="6" spans="2:6" ht="16.899999999999999" customHeight="1" x14ac:dyDescent="0.25">
      <c r="B6" s="174" t="s">
        <v>224</v>
      </c>
      <c r="C6" s="14"/>
      <c r="D6" s="4"/>
      <c r="F6" s="66"/>
    </row>
    <row r="7" spans="2:6" x14ac:dyDescent="0.25">
      <c r="B7" s="37" t="s">
        <v>39</v>
      </c>
      <c r="C7" s="38"/>
      <c r="D7" s="352">
        <f>'IF RM1'!D7</f>
        <v>45657</v>
      </c>
    </row>
    <row r="9" spans="2:6" ht="15.75" thickBot="1" x14ac:dyDescent="0.3">
      <c r="B9" s="4"/>
      <c r="C9" s="4"/>
      <c r="D9" s="4"/>
    </row>
    <row r="10" spans="2:6" ht="16.149999999999999" customHeight="1" x14ac:dyDescent="0.25">
      <c r="B10" s="4"/>
      <c r="C10" s="4"/>
      <c r="D10" s="35" t="s">
        <v>0</v>
      </c>
    </row>
    <row r="11" spans="2:6" ht="16.149999999999999" customHeight="1" thickBot="1" x14ac:dyDescent="0.3">
      <c r="B11" s="5"/>
      <c r="C11" s="67"/>
      <c r="D11" s="91" t="s">
        <v>12</v>
      </c>
    </row>
    <row r="12" spans="2:6" ht="303.75" customHeight="1" x14ac:dyDescent="0.25">
      <c r="B12" s="94">
        <v>1</v>
      </c>
      <c r="C12" s="95" t="s">
        <v>206</v>
      </c>
      <c r="D12" s="353" t="s">
        <v>404</v>
      </c>
    </row>
    <row r="13" spans="2:6" ht="64.900000000000006" customHeight="1" x14ac:dyDescent="0.25">
      <c r="B13" s="97">
        <v>2</v>
      </c>
      <c r="C13" s="163" t="s">
        <v>209</v>
      </c>
      <c r="D13" s="354" t="s">
        <v>405</v>
      </c>
    </row>
    <row r="14" spans="2:6" ht="89.25" customHeight="1" thickBot="1" x14ac:dyDescent="0.3">
      <c r="B14" s="98">
        <v>3</v>
      </c>
      <c r="C14" s="99" t="s">
        <v>197</v>
      </c>
      <c r="D14" s="355" t="s">
        <v>406</v>
      </c>
    </row>
    <row r="16" spans="2:6" x14ac:dyDescent="0.25">
      <c r="B16" s="68" t="s">
        <v>207</v>
      </c>
    </row>
  </sheetData>
  <mergeCells count="1">
    <mergeCell ref="B5:D5"/>
  </mergeCells>
  <pageMargins left="0.70866141732283472" right="0.70866141732283472" top="0.78740157480314965" bottom="0.78740157480314965" header="0.31496062992125984" footer="0.31496062992125984"/>
  <pageSetup paperSize="9" scale="92" orientation="landscape" r:id="rId1"/>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5"/>
  <sheetViews>
    <sheetView showGridLines="0" workbookViewId="0">
      <selection activeCell="F18" sqref="F18"/>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1" t="str">
        <f>+Přehled!B2</f>
        <v>Patria Finance, a.s.</v>
      </c>
      <c r="D2" s="274" t="s">
        <v>222</v>
      </c>
    </row>
    <row r="3" spans="2:5" ht="10.15" customHeight="1" x14ac:dyDescent="0.25"/>
    <row r="4" spans="2:5" ht="18.600000000000001" customHeight="1" x14ac:dyDescent="0.25">
      <c r="B4" s="278" t="s">
        <v>233</v>
      </c>
      <c r="C4" s="88"/>
      <c r="D4" s="81"/>
      <c r="E4" s="10"/>
    </row>
    <row r="5" spans="2:5" ht="25.15" customHeight="1" x14ac:dyDescent="0.25">
      <c r="B5" s="412" t="s">
        <v>272</v>
      </c>
      <c r="C5" s="412"/>
      <c r="D5" s="412"/>
    </row>
    <row r="6" spans="2:5" ht="16.149999999999999" customHeight="1" x14ac:dyDescent="0.25">
      <c r="B6" s="17" t="s">
        <v>42</v>
      </c>
      <c r="C6" s="4"/>
      <c r="D6" s="4"/>
    </row>
    <row r="7" spans="2:5" ht="16.149999999999999" customHeight="1" x14ac:dyDescent="0.25">
      <c r="B7" s="174" t="s">
        <v>224</v>
      </c>
      <c r="C7" s="14"/>
      <c r="D7" s="4"/>
    </row>
    <row r="8" spans="2:5" ht="16.149999999999999" customHeight="1" x14ac:dyDescent="0.25">
      <c r="B8" s="37" t="s">
        <v>39</v>
      </c>
      <c r="C8" s="38"/>
      <c r="D8" s="352">
        <f>'IF RM1'!D7</f>
        <v>45657</v>
      </c>
    </row>
    <row r="9" spans="2:5" ht="16.149999999999999" customHeight="1" x14ac:dyDescent="0.25">
      <c r="B9" s="13"/>
      <c r="C9" s="14"/>
      <c r="D9" s="4"/>
    </row>
    <row r="10" spans="2:5" x14ac:dyDescent="0.25">
      <c r="B10" s="4"/>
      <c r="C10" s="4"/>
    </row>
    <row r="11" spans="2:5" ht="15.75" thickBot="1" x14ac:dyDescent="0.3">
      <c r="B11" s="5"/>
      <c r="C11" s="6"/>
    </row>
    <row r="12" spans="2:5" ht="30" x14ac:dyDescent="0.25">
      <c r="B12" s="100"/>
      <c r="C12" s="344" t="s">
        <v>388</v>
      </c>
      <c r="D12" s="413" t="s">
        <v>205</v>
      </c>
    </row>
    <row r="13" spans="2:5" ht="15.75" thickBot="1" x14ac:dyDescent="0.3">
      <c r="B13" s="101"/>
      <c r="C13" s="102" t="s">
        <v>193</v>
      </c>
      <c r="D13" s="414"/>
    </row>
    <row r="14" spans="2:5" x14ac:dyDescent="0.25">
      <c r="B14" s="94">
        <v>1</v>
      </c>
      <c r="C14" s="349" t="s">
        <v>447</v>
      </c>
      <c r="D14" s="350">
        <v>2</v>
      </c>
    </row>
    <row r="15" spans="2:5" x14ac:dyDescent="0.25">
      <c r="B15" s="97">
        <v>2</v>
      </c>
      <c r="C15" s="2" t="s">
        <v>451</v>
      </c>
      <c r="D15" s="350">
        <v>1</v>
      </c>
    </row>
    <row r="16" spans="2:5" x14ac:dyDescent="0.25">
      <c r="B16" s="97">
        <v>3</v>
      </c>
      <c r="C16" s="2" t="s">
        <v>450</v>
      </c>
      <c r="D16" s="350">
        <v>1</v>
      </c>
    </row>
    <row r="17" spans="2:4" x14ac:dyDescent="0.25">
      <c r="B17" s="97">
        <v>4</v>
      </c>
      <c r="C17" s="2" t="s">
        <v>448</v>
      </c>
      <c r="D17" s="350">
        <v>0</v>
      </c>
    </row>
    <row r="18" spans="2:4" x14ac:dyDescent="0.25">
      <c r="B18" s="97">
        <v>5</v>
      </c>
      <c r="C18" s="2" t="s">
        <v>400</v>
      </c>
      <c r="D18" s="397">
        <v>7</v>
      </c>
    </row>
    <row r="19" spans="2:4" x14ac:dyDescent="0.25">
      <c r="B19" s="97">
        <v>6</v>
      </c>
      <c r="C19" s="2" t="s">
        <v>401</v>
      </c>
      <c r="D19" s="397">
        <v>1</v>
      </c>
    </row>
    <row r="20" spans="2:4" x14ac:dyDescent="0.25">
      <c r="B20" s="97">
        <v>7</v>
      </c>
      <c r="C20" s="2" t="s">
        <v>446</v>
      </c>
      <c r="D20" s="397">
        <v>5</v>
      </c>
    </row>
    <row r="21" spans="2:4" x14ac:dyDescent="0.25">
      <c r="B21" s="398"/>
      <c r="C21" s="2"/>
      <c r="D21" s="397"/>
    </row>
    <row r="22" spans="2:4" ht="15.75" thickBot="1" x14ac:dyDescent="0.3">
      <c r="B22" s="400"/>
      <c r="C22" s="108"/>
      <c r="D22" s="399"/>
    </row>
    <row r="25" spans="2:4" ht="45.6" customHeight="1" x14ac:dyDescent="0.25">
      <c r="B25" s="415" t="s">
        <v>387</v>
      </c>
      <c r="C25" s="415"/>
      <c r="D25" s="415"/>
    </row>
  </sheetData>
  <mergeCells count="3">
    <mergeCell ref="B5:D5"/>
    <mergeCell ref="D12:D13"/>
    <mergeCell ref="B25:D25"/>
  </mergeCells>
  <pageMargins left="0.70866141732283472" right="0.70866141732283472" top="0.78740157480314965" bottom="0.78740157480314965" header="0.31496062992125984" footer="0.31496062992125984"/>
  <pageSetup paperSize="9" scale="99" orientation="landscape"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C20" sqref="C20"/>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1" t="str">
        <f>+Přehled!B2</f>
        <v>Patria Finance, a.s.</v>
      </c>
      <c r="D2" s="274" t="s">
        <v>222</v>
      </c>
    </row>
    <row r="3" spans="2:5" ht="10.15" customHeight="1" x14ac:dyDescent="0.25"/>
    <row r="4" spans="2:5" ht="19.149999999999999" customHeight="1" x14ac:dyDescent="0.25">
      <c r="B4" s="277" t="s">
        <v>30</v>
      </c>
      <c r="C4" s="45"/>
      <c r="D4" s="41"/>
    </row>
    <row r="5" spans="2:5" ht="20.100000000000001" customHeight="1" x14ac:dyDescent="0.25">
      <c r="B5" s="416" t="s">
        <v>273</v>
      </c>
      <c r="C5" s="416"/>
      <c r="D5" s="416"/>
    </row>
    <row r="6" spans="2:5" ht="20.100000000000001" customHeight="1" x14ac:dyDescent="0.25">
      <c r="B6" s="174" t="s">
        <v>224</v>
      </c>
      <c r="C6" s="14"/>
      <c r="D6" s="4"/>
    </row>
    <row r="7" spans="2:5" ht="20.100000000000001" customHeight="1" x14ac:dyDescent="0.25">
      <c r="B7" s="37" t="s">
        <v>39</v>
      </c>
      <c r="C7" s="38"/>
      <c r="D7" s="352">
        <f>'IF RM1'!D7</f>
        <v>45657</v>
      </c>
    </row>
    <row r="8" spans="2:5" ht="20.100000000000001" customHeight="1" thickBot="1" x14ac:dyDescent="0.3">
      <c r="B8" s="4"/>
      <c r="C8" s="4"/>
      <c r="D8" s="4"/>
    </row>
    <row r="9" spans="2:5" x14ac:dyDescent="0.25">
      <c r="B9" s="4"/>
      <c r="C9" s="4"/>
      <c r="D9" s="73" t="s">
        <v>0</v>
      </c>
      <c r="E9" s="86" t="s">
        <v>1</v>
      </c>
    </row>
    <row r="10" spans="2:5" ht="15.75" thickBot="1" x14ac:dyDescent="0.3">
      <c r="B10" s="5"/>
      <c r="C10" s="6"/>
      <c r="D10" s="103" t="s">
        <v>12</v>
      </c>
      <c r="E10" s="87" t="s">
        <v>200</v>
      </c>
    </row>
    <row r="11" spans="2:5" ht="14.45" customHeight="1" x14ac:dyDescent="0.25">
      <c r="B11" s="100"/>
      <c r="C11" s="104" t="s">
        <v>31</v>
      </c>
      <c r="D11" s="105"/>
      <c r="E11" s="418" t="s">
        <v>261</v>
      </c>
    </row>
    <row r="12" spans="2:5" ht="106.5" customHeight="1" x14ac:dyDescent="0.25">
      <c r="B12" s="97">
        <v>1</v>
      </c>
      <c r="C12" s="29" t="s">
        <v>372</v>
      </c>
      <c r="D12" s="356" t="s">
        <v>407</v>
      </c>
      <c r="E12" s="419"/>
    </row>
    <row r="13" spans="2:5" ht="14.45" customHeight="1" x14ac:dyDescent="0.25">
      <c r="B13" s="106"/>
      <c r="C13" s="52" t="s">
        <v>32</v>
      </c>
      <c r="D13" s="107"/>
      <c r="E13" s="420" t="s">
        <v>262</v>
      </c>
    </row>
    <row r="14" spans="2:5" ht="14.45" customHeight="1" x14ac:dyDescent="0.25">
      <c r="B14" s="97">
        <v>2</v>
      </c>
      <c r="C14" s="8" t="s">
        <v>389</v>
      </c>
      <c r="D14" s="350" t="s">
        <v>408</v>
      </c>
      <c r="E14" s="421"/>
    </row>
    <row r="15" spans="2:5" x14ac:dyDescent="0.25">
      <c r="B15" s="97">
        <v>3</v>
      </c>
      <c r="C15" s="2" t="s">
        <v>40</v>
      </c>
      <c r="D15" s="350">
        <v>4</v>
      </c>
      <c r="E15" s="421"/>
    </row>
    <row r="16" spans="2:5" ht="15.75" thickBot="1" x14ac:dyDescent="0.3">
      <c r="B16" s="98">
        <v>4</v>
      </c>
      <c r="C16" s="108" t="s">
        <v>41</v>
      </c>
      <c r="D16" s="357">
        <v>12</v>
      </c>
      <c r="E16" s="422"/>
    </row>
    <row r="17" spans="2:4" ht="18.600000000000001" customHeight="1" x14ac:dyDescent="0.25"/>
    <row r="18" spans="2:4" ht="43.5" customHeight="1" x14ac:dyDescent="0.25">
      <c r="B18" s="417" t="s">
        <v>399</v>
      </c>
      <c r="C18" s="417"/>
      <c r="D18" s="417"/>
    </row>
    <row r="19" spans="2:4" x14ac:dyDescent="0.25">
      <c r="B19" s="423" t="s">
        <v>373</v>
      </c>
      <c r="C19" s="423"/>
      <c r="D19" s="423"/>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8" workbookViewId="0">
      <selection activeCell="C31" sqref="C31"/>
    </sheetView>
  </sheetViews>
  <sheetFormatPr defaultColWidth="11" defaultRowHeight="15" x14ac:dyDescent="0.25"/>
  <cols>
    <col min="1" max="1" width="3.7109375" customWidth="1"/>
    <col min="2" max="2" width="7.42578125" style="3" customWidth="1"/>
    <col min="3" max="3" width="86" customWidth="1"/>
    <col min="4" max="4" width="18.5703125" customWidth="1"/>
    <col min="5" max="5" width="42.85546875" customWidth="1"/>
    <col min="6" max="6" width="22.28515625" customWidth="1"/>
  </cols>
  <sheetData>
    <row r="1" spans="2:6" ht="10.15" customHeight="1" x14ac:dyDescent="0.25">
      <c r="B1" s="30"/>
    </row>
    <row r="2" spans="2:6" ht="15.75" x14ac:dyDescent="0.25">
      <c r="B2" s="71" t="str">
        <f>+Přehled!B2</f>
        <v>Patria Finance, a.s.</v>
      </c>
      <c r="D2" s="71"/>
      <c r="E2" s="274" t="s">
        <v>222</v>
      </c>
    </row>
    <row r="3" spans="2:6" ht="10.15" customHeight="1" x14ac:dyDescent="0.25">
      <c r="B3" s="30"/>
    </row>
    <row r="4" spans="2:6" ht="20.100000000000001" customHeight="1" x14ac:dyDescent="0.25">
      <c r="B4" s="276" t="s">
        <v>248</v>
      </c>
      <c r="C4" s="40"/>
      <c r="D4" s="40"/>
      <c r="E4" s="54"/>
    </row>
    <row r="5" spans="2:6" ht="34.9" customHeight="1" x14ac:dyDescent="0.25">
      <c r="B5" s="412" t="s">
        <v>274</v>
      </c>
      <c r="C5" s="427"/>
      <c r="D5" s="427"/>
      <c r="E5" s="427"/>
    </row>
    <row r="6" spans="2:6" ht="16.149999999999999" customHeight="1" x14ac:dyDescent="0.25">
      <c r="B6" s="174" t="s">
        <v>224</v>
      </c>
      <c r="C6" s="10"/>
      <c r="D6" s="10"/>
      <c r="F6" s="65"/>
    </row>
    <row r="7" spans="2:6" ht="17.45" customHeight="1" x14ac:dyDescent="0.25">
      <c r="B7" s="37" t="s">
        <v>39</v>
      </c>
      <c r="C7" s="38"/>
      <c r="D7" s="90"/>
      <c r="E7" s="352">
        <f>'IF RM1'!D7</f>
        <v>45657</v>
      </c>
    </row>
    <row r="8" spans="2:6" x14ac:dyDescent="0.25">
      <c r="B8" s="13"/>
    </row>
    <row r="9" spans="2:6" ht="15.75" thickBot="1" x14ac:dyDescent="0.3">
      <c r="B9" s="13"/>
      <c r="D9" s="84" t="s">
        <v>204</v>
      </c>
      <c r="E9" s="84"/>
    </row>
    <row r="10" spans="2:6" x14ac:dyDescent="0.25">
      <c r="B10"/>
      <c r="D10" s="109" t="s">
        <v>83</v>
      </c>
      <c r="E10" s="110" t="s">
        <v>84</v>
      </c>
    </row>
    <row r="11" spans="2:6" ht="45.75" thickBot="1" x14ac:dyDescent="0.3">
      <c r="B11"/>
      <c r="D11" s="111" t="s">
        <v>390</v>
      </c>
      <c r="E11" s="112" t="s">
        <v>85</v>
      </c>
    </row>
    <row r="12" spans="2:6" ht="18" customHeight="1" thickBot="1" x14ac:dyDescent="0.3">
      <c r="B12" s="424" t="s">
        <v>391</v>
      </c>
      <c r="C12" s="425"/>
      <c r="D12" s="425"/>
      <c r="E12" s="426"/>
    </row>
    <row r="13" spans="2:6" x14ac:dyDescent="0.25">
      <c r="B13" s="197">
        <v>1</v>
      </c>
      <c r="C13" s="198" t="s">
        <v>86</v>
      </c>
      <c r="D13" s="358">
        <v>368515238.54999983</v>
      </c>
      <c r="E13" s="96"/>
      <c r="F13" s="396"/>
    </row>
    <row r="14" spans="2:6" x14ac:dyDescent="0.25">
      <c r="B14" s="199">
        <v>2</v>
      </c>
      <c r="C14" s="200" t="s">
        <v>87</v>
      </c>
      <c r="D14" s="359">
        <f>D13</f>
        <v>368515238.54999983</v>
      </c>
      <c r="E14" s="113"/>
    </row>
    <row r="15" spans="2:6" x14ac:dyDescent="0.25">
      <c r="B15" s="199">
        <v>3</v>
      </c>
      <c r="C15" s="200" t="s">
        <v>88</v>
      </c>
      <c r="D15" s="359">
        <f>D14</f>
        <v>368515238.54999983</v>
      </c>
      <c r="E15" s="113"/>
    </row>
    <row r="16" spans="2:6" x14ac:dyDescent="0.25">
      <c r="B16" s="97">
        <v>4</v>
      </c>
      <c r="C16" s="2" t="s">
        <v>89</v>
      </c>
      <c r="D16" s="359">
        <v>150000000</v>
      </c>
      <c r="E16" s="113"/>
    </row>
    <row r="17" spans="2:5" x14ac:dyDescent="0.25">
      <c r="B17" s="97">
        <v>5</v>
      </c>
      <c r="C17" s="2" t="s">
        <v>90</v>
      </c>
      <c r="D17" s="359">
        <v>0</v>
      </c>
      <c r="E17" s="113"/>
    </row>
    <row r="18" spans="2:5" x14ac:dyDescent="0.25">
      <c r="B18" s="97">
        <v>6</v>
      </c>
      <c r="C18" s="2" t="s">
        <v>91</v>
      </c>
      <c r="D18" s="359">
        <v>0</v>
      </c>
      <c r="E18" s="113"/>
    </row>
    <row r="19" spans="2:5" x14ac:dyDescent="0.25">
      <c r="B19" s="97">
        <v>7</v>
      </c>
      <c r="C19" s="2" t="s">
        <v>92</v>
      </c>
      <c r="D19" s="359">
        <v>66705246.659999996</v>
      </c>
      <c r="E19" s="113"/>
    </row>
    <row r="20" spans="2:5" x14ac:dyDescent="0.25">
      <c r="B20" s="97">
        <v>8</v>
      </c>
      <c r="C20" s="2" t="s">
        <v>93</v>
      </c>
      <c r="D20" s="359">
        <v>762467617.01999998</v>
      </c>
      <c r="E20" s="113"/>
    </row>
    <row r="21" spans="2:5" x14ac:dyDescent="0.25">
      <c r="B21" s="97">
        <v>9</v>
      </c>
      <c r="C21" s="2" t="s">
        <v>94</v>
      </c>
      <c r="D21" s="359"/>
      <c r="E21" s="113"/>
    </row>
    <row r="22" spans="2:5" x14ac:dyDescent="0.25">
      <c r="B22" s="97">
        <v>10</v>
      </c>
      <c r="C22" s="2" t="s">
        <v>95</v>
      </c>
      <c r="D22" s="359"/>
      <c r="E22" s="113"/>
    </row>
    <row r="23" spans="2:5" x14ac:dyDescent="0.25">
      <c r="B23" s="97">
        <v>11</v>
      </c>
      <c r="C23" s="2" t="s">
        <v>93</v>
      </c>
      <c r="D23" s="359"/>
      <c r="E23" s="113"/>
    </row>
    <row r="24" spans="2:5" x14ac:dyDescent="0.25">
      <c r="B24" s="97">
        <v>12</v>
      </c>
      <c r="C24" s="2" t="s">
        <v>96</v>
      </c>
      <c r="D24" s="394">
        <f>D31+D30+D35</f>
        <v>-610657625.13000011</v>
      </c>
      <c r="E24" s="113"/>
    </row>
    <row r="25" spans="2:5" x14ac:dyDescent="0.25">
      <c r="B25" s="97">
        <v>13</v>
      </c>
      <c r="C25" s="201" t="s">
        <v>97</v>
      </c>
      <c r="D25" s="359"/>
      <c r="E25" s="113"/>
    </row>
    <row r="26" spans="2:5" x14ac:dyDescent="0.25">
      <c r="B26" s="97">
        <v>14</v>
      </c>
      <c r="C26" s="202" t="s">
        <v>98</v>
      </c>
      <c r="D26" s="359"/>
      <c r="E26" s="113"/>
    </row>
    <row r="27" spans="2:5" x14ac:dyDescent="0.25">
      <c r="B27" s="97">
        <v>15</v>
      </c>
      <c r="C27" s="202" t="s">
        <v>99</v>
      </c>
      <c r="D27" s="359"/>
      <c r="E27" s="113"/>
    </row>
    <row r="28" spans="2:5" x14ac:dyDescent="0.25">
      <c r="B28" s="97">
        <v>16</v>
      </c>
      <c r="C28" s="202" t="s">
        <v>100</v>
      </c>
      <c r="D28" s="359"/>
      <c r="E28" s="113"/>
    </row>
    <row r="29" spans="2:5" x14ac:dyDescent="0.25">
      <c r="B29" s="97">
        <v>17</v>
      </c>
      <c r="C29" s="201" t="s">
        <v>101</v>
      </c>
      <c r="D29" s="359"/>
      <c r="E29" s="113"/>
    </row>
    <row r="30" spans="2:5" x14ac:dyDescent="0.25">
      <c r="B30" s="97">
        <v>18</v>
      </c>
      <c r="C30" s="201" t="s">
        <v>102</v>
      </c>
      <c r="D30" s="359">
        <v>-153586005.83000001</v>
      </c>
      <c r="E30" s="113"/>
    </row>
    <row r="31" spans="2:5" x14ac:dyDescent="0.25">
      <c r="B31" s="97">
        <v>19</v>
      </c>
      <c r="C31" s="201" t="s">
        <v>103</v>
      </c>
      <c r="D31" s="394">
        <v>-340523560.71000004</v>
      </c>
      <c r="E31" s="113"/>
    </row>
    <row r="32" spans="2:5" ht="30" x14ac:dyDescent="0.25">
      <c r="B32" s="97">
        <v>20</v>
      </c>
      <c r="C32" s="203" t="s">
        <v>104</v>
      </c>
      <c r="D32" s="360">
        <v>0</v>
      </c>
      <c r="E32" s="204"/>
    </row>
    <row r="33" spans="2:5" x14ac:dyDescent="0.25">
      <c r="B33" s="97">
        <v>21</v>
      </c>
      <c r="C33" s="203" t="s">
        <v>105</v>
      </c>
      <c r="D33" s="360"/>
      <c r="E33" s="204"/>
    </row>
    <row r="34" spans="2:5" ht="30" x14ac:dyDescent="0.25">
      <c r="B34" s="97">
        <v>22</v>
      </c>
      <c r="C34" s="203" t="s">
        <v>106</v>
      </c>
      <c r="D34" s="360"/>
      <c r="E34" s="204"/>
    </row>
    <row r="35" spans="2:5" ht="30" x14ac:dyDescent="0.25">
      <c r="B35" s="97">
        <v>23</v>
      </c>
      <c r="C35" s="205" t="s">
        <v>107</v>
      </c>
      <c r="D35" s="359">
        <v>-116548058.59</v>
      </c>
      <c r="E35" s="113"/>
    </row>
    <row r="36" spans="2:5" ht="30" x14ac:dyDescent="0.25">
      <c r="B36" s="97">
        <v>24</v>
      </c>
      <c r="C36" s="205" t="s">
        <v>108</v>
      </c>
      <c r="D36" s="359">
        <v>0</v>
      </c>
      <c r="E36" s="113"/>
    </row>
    <row r="37" spans="2:5" x14ac:dyDescent="0.25">
      <c r="B37" s="97">
        <v>25</v>
      </c>
      <c r="C37" s="205" t="s">
        <v>109</v>
      </c>
      <c r="D37" s="359"/>
      <c r="E37" s="113"/>
    </row>
    <row r="38" spans="2:5" x14ac:dyDescent="0.25">
      <c r="B38" s="97">
        <v>26</v>
      </c>
      <c r="C38" s="205" t="s">
        <v>110</v>
      </c>
      <c r="D38" s="359">
        <v>0</v>
      </c>
      <c r="E38" s="113"/>
    </row>
    <row r="39" spans="2:5" x14ac:dyDescent="0.25">
      <c r="B39" s="97">
        <v>27</v>
      </c>
      <c r="C39" s="206" t="s">
        <v>111</v>
      </c>
      <c r="D39" s="359">
        <v>0</v>
      </c>
      <c r="E39" s="113"/>
    </row>
    <row r="40" spans="2:5" x14ac:dyDescent="0.25">
      <c r="B40" s="97">
        <v>28</v>
      </c>
      <c r="C40" s="207" t="s">
        <v>112</v>
      </c>
      <c r="D40" s="359"/>
      <c r="E40" s="113"/>
    </row>
    <row r="41" spans="2:5" x14ac:dyDescent="0.25">
      <c r="B41" s="97">
        <v>29</v>
      </c>
      <c r="C41" s="29" t="s">
        <v>113</v>
      </c>
      <c r="D41" s="359"/>
      <c r="E41" s="113"/>
    </row>
    <row r="42" spans="2:5" x14ac:dyDescent="0.25">
      <c r="B42" s="97">
        <v>30</v>
      </c>
      <c r="C42" s="29" t="s">
        <v>90</v>
      </c>
      <c r="D42" s="359"/>
      <c r="E42" s="113"/>
    </row>
    <row r="43" spans="2:5" x14ac:dyDescent="0.25">
      <c r="B43" s="97">
        <v>31</v>
      </c>
      <c r="C43" s="29" t="s">
        <v>114</v>
      </c>
      <c r="D43" s="359"/>
      <c r="E43" s="113"/>
    </row>
    <row r="44" spans="2:5" x14ac:dyDescent="0.25">
      <c r="B44" s="97">
        <v>32</v>
      </c>
      <c r="C44" s="205" t="s">
        <v>115</v>
      </c>
      <c r="D44" s="359"/>
      <c r="E44" s="113"/>
    </row>
    <row r="45" spans="2:5" x14ac:dyDescent="0.25">
      <c r="B45" s="97">
        <v>33</v>
      </c>
      <c r="C45" s="208" t="s">
        <v>116</v>
      </c>
      <c r="D45" s="359"/>
      <c r="E45" s="113"/>
    </row>
    <row r="46" spans="2:5" x14ac:dyDescent="0.25">
      <c r="B46" s="97">
        <v>34</v>
      </c>
      <c r="C46" s="208" t="s">
        <v>117</v>
      </c>
      <c r="D46" s="359"/>
      <c r="E46" s="113"/>
    </row>
    <row r="47" spans="2:5" x14ac:dyDescent="0.25">
      <c r="B47" s="97">
        <v>35</v>
      </c>
      <c r="C47" s="208" t="s">
        <v>118</v>
      </c>
      <c r="D47" s="359"/>
      <c r="E47" s="113"/>
    </row>
    <row r="48" spans="2:5" ht="30" x14ac:dyDescent="0.25">
      <c r="B48" s="97">
        <v>36</v>
      </c>
      <c r="C48" s="205" t="s">
        <v>119</v>
      </c>
      <c r="D48" s="359"/>
      <c r="E48" s="113"/>
    </row>
    <row r="49" spans="2:5" ht="30" x14ac:dyDescent="0.25">
      <c r="B49" s="97">
        <v>37</v>
      </c>
      <c r="C49" s="205" t="s">
        <v>120</v>
      </c>
      <c r="D49" s="359"/>
      <c r="E49" s="113"/>
    </row>
    <row r="50" spans="2:5" x14ac:dyDescent="0.25">
      <c r="B50" s="97">
        <v>38</v>
      </c>
      <c r="C50" s="205" t="s">
        <v>110</v>
      </c>
      <c r="D50" s="359"/>
      <c r="E50" s="113"/>
    </row>
    <row r="51" spans="2:5" x14ac:dyDescent="0.25">
      <c r="B51" s="97">
        <v>39</v>
      </c>
      <c r="C51" s="206" t="s">
        <v>121</v>
      </c>
      <c r="D51" s="359"/>
      <c r="E51" s="113"/>
    </row>
    <row r="52" spans="2:5" x14ac:dyDescent="0.25">
      <c r="B52" s="97">
        <v>40</v>
      </c>
      <c r="C52" s="207" t="s">
        <v>122</v>
      </c>
      <c r="D52" s="359">
        <v>0</v>
      </c>
      <c r="E52" s="113"/>
    </row>
    <row r="53" spans="2:5" x14ac:dyDescent="0.25">
      <c r="B53" s="97">
        <v>41</v>
      </c>
      <c r="C53" s="29" t="s">
        <v>113</v>
      </c>
      <c r="D53" s="359"/>
      <c r="E53" s="113"/>
    </row>
    <row r="54" spans="2:5" x14ac:dyDescent="0.25">
      <c r="B54" s="97">
        <v>42</v>
      </c>
      <c r="C54" s="29" t="s">
        <v>90</v>
      </c>
      <c r="D54" s="359"/>
      <c r="E54" s="113"/>
    </row>
    <row r="55" spans="2:5" x14ac:dyDescent="0.25">
      <c r="B55" s="97">
        <v>43</v>
      </c>
      <c r="C55" s="29" t="s">
        <v>123</v>
      </c>
      <c r="D55" s="359"/>
      <c r="E55" s="113"/>
    </row>
    <row r="56" spans="2:5" x14ac:dyDescent="0.25">
      <c r="B56" s="97">
        <v>44</v>
      </c>
      <c r="C56" s="205" t="s">
        <v>124</v>
      </c>
      <c r="D56" s="359"/>
      <c r="E56" s="113"/>
    </row>
    <row r="57" spans="2:5" x14ac:dyDescent="0.25">
      <c r="B57" s="97">
        <v>45</v>
      </c>
      <c r="C57" s="208" t="s">
        <v>125</v>
      </c>
      <c r="D57" s="359"/>
      <c r="E57" s="113"/>
    </row>
    <row r="58" spans="2:5" x14ac:dyDescent="0.25">
      <c r="B58" s="97">
        <v>46</v>
      </c>
      <c r="C58" s="208" t="s">
        <v>126</v>
      </c>
      <c r="D58" s="359"/>
      <c r="E58" s="113"/>
    </row>
    <row r="59" spans="2:5" x14ac:dyDescent="0.25">
      <c r="B59" s="97">
        <v>47</v>
      </c>
      <c r="C59" s="208" t="s">
        <v>127</v>
      </c>
      <c r="D59" s="359"/>
      <c r="E59" s="113"/>
    </row>
    <row r="60" spans="2:5" ht="30" x14ac:dyDescent="0.25">
      <c r="B60" s="97">
        <v>48</v>
      </c>
      <c r="C60" s="205" t="s">
        <v>128</v>
      </c>
      <c r="D60" s="359"/>
      <c r="E60" s="113"/>
    </row>
    <row r="61" spans="2:5" ht="30" x14ac:dyDescent="0.25">
      <c r="B61" s="97">
        <v>49</v>
      </c>
      <c r="C61" s="205" t="s">
        <v>129</v>
      </c>
      <c r="D61" s="359"/>
      <c r="E61" s="113"/>
    </row>
    <row r="62" spans="2:5" ht="15.75" thickBot="1" x14ac:dyDescent="0.3">
      <c r="B62" s="98">
        <v>50</v>
      </c>
      <c r="C62" s="209" t="s">
        <v>130</v>
      </c>
      <c r="D62" s="361"/>
      <c r="E62" s="210"/>
    </row>
    <row r="63" spans="2:5" x14ac:dyDescent="0.25">
      <c r="B63" s="43"/>
      <c r="C63" s="44"/>
      <c r="D63" s="44"/>
      <c r="E63" s="44"/>
    </row>
    <row r="64" spans="2:5" ht="22.9" customHeight="1" x14ac:dyDescent="0.25">
      <c r="B64" s="428" t="s">
        <v>375</v>
      </c>
      <c r="C64" s="428"/>
      <c r="D64" s="428"/>
      <c r="E64" s="428"/>
    </row>
    <row r="65" spans="2:5" ht="20.45" customHeight="1" x14ac:dyDescent="0.25">
      <c r="B65" s="423" t="s">
        <v>376</v>
      </c>
      <c r="C65" s="423"/>
      <c r="D65" s="423"/>
      <c r="E65" s="423"/>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headerFooter>
    <oddHeader>&amp;C&amp;"Calibri"&amp;10&amp;K000000Internal&amp;1#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7"/>
  <sheetViews>
    <sheetView showGridLines="0" topLeftCell="A7" workbookViewId="0">
      <selection activeCell="F41" sqref="F41"/>
    </sheetView>
  </sheetViews>
  <sheetFormatPr defaultColWidth="11" defaultRowHeight="12.75" x14ac:dyDescent="0.2"/>
  <cols>
    <col min="1" max="1" width="3.7109375" style="4" customWidth="1"/>
    <col min="2" max="2" width="7" style="4" customWidth="1"/>
    <col min="3" max="3" width="47.7109375" style="4" customWidth="1"/>
    <col min="4" max="4" width="42.42578125" style="4" customWidth="1"/>
    <col min="5" max="5" width="33.7109375" style="4" customWidth="1"/>
    <col min="6" max="6" width="29.7109375" style="4" customWidth="1"/>
    <col min="7" max="7" width="25" style="4" customWidth="1"/>
    <col min="8" max="16384" width="11" style="4"/>
  </cols>
  <sheetData>
    <row r="1" spans="2:7" ht="10.15" customHeight="1" x14ac:dyDescent="0.2"/>
    <row r="2" spans="2:7" ht="15.75" x14ac:dyDescent="0.25">
      <c r="B2" s="279" t="str">
        <f>+Přehled!B2</f>
        <v>Patria Finance, a.s.</v>
      </c>
      <c r="D2" s="279"/>
      <c r="F2" s="274" t="s">
        <v>222</v>
      </c>
    </row>
    <row r="3" spans="2:7" ht="10.15" customHeight="1" x14ac:dyDescent="0.2"/>
    <row r="4" spans="2:7" ht="15.75" x14ac:dyDescent="0.25">
      <c r="B4" s="53" t="s">
        <v>182</v>
      </c>
      <c r="C4" s="45"/>
      <c r="D4" s="45"/>
      <c r="E4" s="45"/>
      <c r="F4" s="280"/>
      <c r="G4" s="57"/>
    </row>
    <row r="5" spans="2:7" ht="34.35" customHeight="1" x14ac:dyDescent="0.25">
      <c r="B5" s="430" t="s">
        <v>275</v>
      </c>
      <c r="C5" s="430"/>
      <c r="D5" s="430"/>
      <c r="E5" s="430"/>
      <c r="F5" s="430"/>
      <c r="G5" s="57"/>
    </row>
    <row r="6" spans="2:7" ht="16.149999999999999" customHeight="1" x14ac:dyDescent="0.25">
      <c r="B6" s="281" t="s">
        <v>224</v>
      </c>
      <c r="C6" s="14"/>
      <c r="E6" s="57"/>
      <c r="G6" s="57"/>
    </row>
    <row r="7" spans="2:7" ht="16.149999999999999" customHeight="1" x14ac:dyDescent="0.2">
      <c r="B7" s="282" t="s">
        <v>217</v>
      </c>
      <c r="C7" s="282"/>
      <c r="D7" s="282"/>
      <c r="E7" s="282"/>
      <c r="F7" s="282"/>
    </row>
    <row r="8" spans="2:7" ht="16.149999999999999" customHeight="1" x14ac:dyDescent="0.2">
      <c r="B8" s="313" t="s">
        <v>229</v>
      </c>
      <c r="C8" s="283"/>
      <c r="D8" s="283"/>
      <c r="E8" s="283"/>
      <c r="F8" s="283"/>
    </row>
    <row r="9" spans="2:7" ht="16.149999999999999" customHeight="1" x14ac:dyDescent="0.25">
      <c r="B9" s="284" t="s">
        <v>39</v>
      </c>
      <c r="C9" s="285"/>
      <c r="D9" s="285"/>
      <c r="E9" s="90"/>
      <c r="F9" s="352">
        <f>'IF RM1'!D7</f>
        <v>45657</v>
      </c>
    </row>
    <row r="10" spans="2:7" ht="15" x14ac:dyDescent="0.25">
      <c r="B10" s="283"/>
      <c r="C10" s="57"/>
      <c r="D10" s="283"/>
      <c r="E10" s="283"/>
      <c r="F10" s="283"/>
    </row>
    <row r="11" spans="2:7" ht="15.75" thickBot="1" x14ac:dyDescent="0.3">
      <c r="B11" s="283"/>
      <c r="C11" s="57"/>
      <c r="D11" s="395"/>
      <c r="E11" s="286" t="s">
        <v>204</v>
      </c>
      <c r="F11" s="283"/>
    </row>
    <row r="12" spans="2:7" ht="15" x14ac:dyDescent="0.25">
      <c r="B12" s="287"/>
      <c r="C12" s="287"/>
      <c r="D12" s="288" t="s">
        <v>0</v>
      </c>
      <c r="E12" s="316" t="s">
        <v>1</v>
      </c>
      <c r="F12" s="289" t="s">
        <v>2</v>
      </c>
    </row>
    <row r="13" spans="2:7" ht="30" x14ac:dyDescent="0.25">
      <c r="B13" s="287"/>
      <c r="C13" s="290"/>
      <c r="D13" s="291" t="s">
        <v>131</v>
      </c>
      <c r="E13" s="317" t="s">
        <v>132</v>
      </c>
      <c r="F13" s="292" t="s">
        <v>263</v>
      </c>
    </row>
    <row r="14" spans="2:7" ht="15.75" thickBot="1" x14ac:dyDescent="0.3">
      <c r="B14" s="287"/>
      <c r="C14" s="290"/>
      <c r="D14" s="293" t="s">
        <v>133</v>
      </c>
      <c r="E14" s="318" t="s">
        <v>133</v>
      </c>
      <c r="F14" s="294"/>
    </row>
    <row r="15" spans="2:7" ht="16.5" customHeight="1" thickBot="1" x14ac:dyDescent="0.25">
      <c r="B15" s="431" t="s">
        <v>134</v>
      </c>
      <c r="C15" s="432"/>
      <c r="D15" s="432"/>
      <c r="E15" s="432"/>
      <c r="F15" s="433"/>
    </row>
    <row r="16" spans="2:7" ht="15" x14ac:dyDescent="0.2">
      <c r="B16" s="295">
        <v>1</v>
      </c>
      <c r="C16" s="95" t="s">
        <v>424</v>
      </c>
      <c r="D16" s="378">
        <v>844744000</v>
      </c>
      <c r="E16" s="310"/>
      <c r="F16" s="321"/>
    </row>
    <row r="17" spans="2:6" ht="15" x14ac:dyDescent="0.2">
      <c r="B17" s="296">
        <v>2</v>
      </c>
      <c r="C17" s="297" t="s">
        <v>425</v>
      </c>
      <c r="D17" s="379">
        <v>66666000</v>
      </c>
      <c r="E17" s="311"/>
      <c r="F17" s="298"/>
    </row>
    <row r="18" spans="2:6" ht="15" x14ac:dyDescent="0.2">
      <c r="B18" s="296">
        <v>3</v>
      </c>
      <c r="C18" s="403" t="s">
        <v>455</v>
      </c>
      <c r="D18" s="379">
        <v>116548000</v>
      </c>
      <c r="E18" s="311"/>
      <c r="F18" s="299"/>
    </row>
    <row r="19" spans="2:6" ht="15" x14ac:dyDescent="0.2">
      <c r="B19" s="296">
        <v>4</v>
      </c>
      <c r="C19" s="297" t="s">
        <v>426</v>
      </c>
      <c r="D19" s="379">
        <v>3747864000</v>
      </c>
      <c r="E19" s="311"/>
      <c r="F19" s="298"/>
    </row>
    <row r="20" spans="2:6" ht="15" x14ac:dyDescent="0.2">
      <c r="B20" s="296">
        <v>5</v>
      </c>
      <c r="C20" s="297" t="s">
        <v>427</v>
      </c>
      <c r="D20" s="379">
        <v>42303000</v>
      </c>
      <c r="E20" s="311"/>
      <c r="F20" s="298">
        <v>12</v>
      </c>
    </row>
    <row r="21" spans="2:6" ht="15" x14ac:dyDescent="0.2">
      <c r="B21" s="296">
        <v>6</v>
      </c>
      <c r="C21" s="297" t="s">
        <v>428</v>
      </c>
      <c r="D21" s="379">
        <v>471666000</v>
      </c>
      <c r="E21" s="311"/>
      <c r="F21" s="298"/>
    </row>
    <row r="22" spans="2:6" ht="15" x14ac:dyDescent="0.2">
      <c r="B22" s="296">
        <v>7</v>
      </c>
      <c r="C22" s="300" t="s">
        <v>429</v>
      </c>
      <c r="D22" s="379">
        <v>13634000</v>
      </c>
      <c r="E22" s="311"/>
      <c r="F22" s="298"/>
    </row>
    <row r="23" spans="2:6" ht="15" x14ac:dyDescent="0.2">
      <c r="B23" s="296">
        <v>8</v>
      </c>
      <c r="C23" s="300" t="s">
        <v>449</v>
      </c>
      <c r="D23" s="379">
        <v>31965000</v>
      </c>
      <c r="E23" s="311"/>
      <c r="F23" s="298"/>
    </row>
    <row r="24" spans="2:6" ht="15" x14ac:dyDescent="0.2">
      <c r="B24" s="296"/>
      <c r="C24" s="297"/>
      <c r="D24" s="379"/>
      <c r="E24" s="311"/>
      <c r="F24" s="298"/>
    </row>
    <row r="25" spans="2:6" ht="15.75" thickBot="1" x14ac:dyDescent="0.25">
      <c r="B25" s="301" t="s">
        <v>5</v>
      </c>
      <c r="C25" s="302" t="s">
        <v>135</v>
      </c>
      <c r="D25" s="380">
        <f>SUM(D16:D23)</f>
        <v>5335390000</v>
      </c>
      <c r="E25" s="312"/>
      <c r="F25" s="303"/>
    </row>
    <row r="26" spans="2:6" ht="16.5" customHeight="1" thickBot="1" x14ac:dyDescent="0.25">
      <c r="B26" s="431" t="s">
        <v>136</v>
      </c>
      <c r="C26" s="432"/>
      <c r="D26" s="432"/>
      <c r="E26" s="432"/>
      <c r="F26" s="433"/>
    </row>
    <row r="27" spans="2:6" ht="15" x14ac:dyDescent="0.2">
      <c r="B27" s="304">
        <v>1</v>
      </c>
      <c r="C27" s="305" t="s">
        <v>430</v>
      </c>
      <c r="D27" s="381">
        <v>2240857000</v>
      </c>
      <c r="E27" s="314"/>
      <c r="F27" s="306"/>
    </row>
    <row r="28" spans="2:6" ht="15" x14ac:dyDescent="0.2">
      <c r="B28" s="296">
        <v>2</v>
      </c>
      <c r="C28" s="297" t="s">
        <v>431</v>
      </c>
      <c r="D28" s="379">
        <v>17939000</v>
      </c>
      <c r="E28" s="311"/>
      <c r="F28" s="298"/>
    </row>
    <row r="29" spans="2:6" ht="15" x14ac:dyDescent="0.2">
      <c r="B29" s="296">
        <v>3</v>
      </c>
      <c r="C29" s="297" t="s">
        <v>432</v>
      </c>
      <c r="D29" s="379">
        <v>1550617000</v>
      </c>
      <c r="E29" s="311"/>
      <c r="F29" s="298"/>
    </row>
    <row r="30" spans="2:6" ht="15" x14ac:dyDescent="0.2">
      <c r="B30" s="296">
        <v>4</v>
      </c>
      <c r="C30" s="297" t="s">
        <v>433</v>
      </c>
      <c r="D30" s="379">
        <v>39782000</v>
      </c>
      <c r="E30" s="311"/>
      <c r="F30" s="298"/>
    </row>
    <row r="31" spans="2:6" ht="15" x14ac:dyDescent="0.2">
      <c r="B31" s="296">
        <v>5</v>
      </c>
      <c r="C31" s="297" t="s">
        <v>434</v>
      </c>
      <c r="D31" s="379">
        <v>3826000</v>
      </c>
      <c r="E31" s="311"/>
      <c r="F31" s="298"/>
    </row>
    <row r="32" spans="2:6" ht="15" x14ac:dyDescent="0.2">
      <c r="B32" s="296">
        <v>6</v>
      </c>
      <c r="C32" s="297" t="s">
        <v>435</v>
      </c>
      <c r="D32" s="379">
        <v>35939000</v>
      </c>
      <c r="E32" s="311"/>
      <c r="F32" s="298"/>
    </row>
    <row r="33" spans="2:6" ht="15" x14ac:dyDescent="0.2">
      <c r="B33" s="296">
        <v>7</v>
      </c>
      <c r="C33" s="297" t="s">
        <v>436</v>
      </c>
      <c r="D33" s="379">
        <v>0</v>
      </c>
      <c r="E33" s="311"/>
      <c r="F33" s="298"/>
    </row>
    <row r="34" spans="2:6" ht="15" x14ac:dyDescent="0.2">
      <c r="B34" s="296"/>
      <c r="C34" s="297"/>
      <c r="D34" s="297"/>
      <c r="E34" s="311"/>
      <c r="F34" s="298"/>
    </row>
    <row r="35" spans="2:6" ht="15.75" thickBot="1" x14ac:dyDescent="0.25">
      <c r="B35" s="301" t="s">
        <v>5</v>
      </c>
      <c r="C35" s="302" t="s">
        <v>137</v>
      </c>
      <c r="D35" s="380">
        <f>SUM(D27:D34)</f>
        <v>3888960000</v>
      </c>
      <c r="E35" s="312"/>
      <c r="F35" s="303"/>
    </row>
    <row r="36" spans="2:6" ht="16.5" customHeight="1" thickBot="1" x14ac:dyDescent="0.25">
      <c r="B36" s="431" t="s">
        <v>138</v>
      </c>
      <c r="C36" s="432"/>
      <c r="D36" s="432"/>
      <c r="E36" s="432"/>
      <c r="F36" s="433"/>
    </row>
    <row r="37" spans="2:6" ht="15" x14ac:dyDescent="0.2">
      <c r="B37" s="304">
        <v>1</v>
      </c>
      <c r="C37" s="305" t="s">
        <v>414</v>
      </c>
      <c r="D37" s="381">
        <v>150000000</v>
      </c>
      <c r="E37" s="314"/>
      <c r="F37" s="306">
        <v>4</v>
      </c>
    </row>
    <row r="38" spans="2:6" ht="15" x14ac:dyDescent="0.2">
      <c r="B38" s="296">
        <v>2</v>
      </c>
      <c r="C38" s="300" t="s">
        <v>437</v>
      </c>
      <c r="D38" s="379">
        <v>46468000</v>
      </c>
      <c r="E38" s="311"/>
      <c r="F38" s="298"/>
    </row>
    <row r="39" spans="2:6" ht="15" x14ac:dyDescent="0.2">
      <c r="B39" s="296">
        <v>3</v>
      </c>
      <c r="C39" s="300" t="s">
        <v>438</v>
      </c>
      <c r="D39" s="379">
        <v>720000000</v>
      </c>
      <c r="E39" s="311"/>
      <c r="F39" s="298"/>
    </row>
    <row r="40" spans="2:6" ht="30" x14ac:dyDescent="0.2">
      <c r="B40" s="296">
        <v>4</v>
      </c>
      <c r="C40" s="300" t="s">
        <v>456</v>
      </c>
      <c r="D40" s="379">
        <v>66705000</v>
      </c>
      <c r="E40" s="311"/>
      <c r="F40" s="298"/>
    </row>
    <row r="41" spans="2:6" ht="15" x14ac:dyDescent="0.2">
      <c r="B41" s="296">
        <v>5</v>
      </c>
      <c r="C41" s="300" t="s">
        <v>439</v>
      </c>
      <c r="D41" s="379">
        <v>463257000</v>
      </c>
      <c r="E41" s="311"/>
      <c r="F41" s="298"/>
    </row>
    <row r="42" spans="2:6" ht="15" x14ac:dyDescent="0.2">
      <c r="B42" s="296"/>
      <c r="C42" s="297"/>
      <c r="D42" s="379"/>
      <c r="E42" s="311"/>
      <c r="F42" s="298"/>
    </row>
    <row r="43" spans="2:6" ht="15.75" thickBot="1" x14ac:dyDescent="0.25">
      <c r="B43" s="307" t="s">
        <v>5</v>
      </c>
      <c r="C43" s="308" t="s">
        <v>139</v>
      </c>
      <c r="D43" s="382">
        <f>SUM(D37:D42)</f>
        <v>1446430000</v>
      </c>
      <c r="E43" s="315"/>
      <c r="F43" s="309"/>
    </row>
    <row r="45" spans="2:6" ht="77.650000000000006" customHeight="1" x14ac:dyDescent="0.2">
      <c r="B45" s="429" t="s">
        <v>249</v>
      </c>
      <c r="C45" s="429"/>
      <c r="D45" s="429"/>
      <c r="E45" s="429"/>
      <c r="F45" s="429"/>
    </row>
    <row r="46" spans="2:6" ht="9.6" customHeight="1" x14ac:dyDescent="0.2"/>
    <row r="47" spans="2:6" ht="28.15" customHeight="1" x14ac:dyDescent="0.2">
      <c r="B47" s="429" t="s">
        <v>374</v>
      </c>
      <c r="C47" s="429"/>
      <c r="D47" s="429"/>
      <c r="E47" s="429"/>
      <c r="F47" s="429"/>
    </row>
  </sheetData>
  <mergeCells count="6">
    <mergeCell ref="B47:F47"/>
    <mergeCell ref="B5:F5"/>
    <mergeCell ref="B45:F45"/>
    <mergeCell ref="B15:F15"/>
    <mergeCell ref="B26:F26"/>
    <mergeCell ref="B36:F36"/>
  </mergeCells>
  <pageMargins left="0.70866141732283472" right="0.70866141732283472" top="0.78740157480314965" bottom="0.78740157480314965" header="0.31496062992125984" footer="0.31496062992125984"/>
  <pageSetup paperSize="9" scale="79" fitToHeight="3" orientation="landscape" horizontalDpi="4294967292" verticalDpi="4294967292" r:id="rId1"/>
  <headerFooter>
    <oddHeader>&amp;C&amp;"Calibri"&amp;10&amp;K000000Internal&amp;1#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1048576"/>
  <sheetViews>
    <sheetView showGridLines="0" workbookViewId="0"/>
  </sheetViews>
  <sheetFormatPr defaultColWidth="11" defaultRowHeight="12.75" x14ac:dyDescent="0.2"/>
  <cols>
    <col min="1" max="1" width="3.7109375" style="4" customWidth="1"/>
    <col min="2" max="2" width="7.7109375" style="4" customWidth="1"/>
    <col min="3" max="3" width="82.85546875" style="4" customWidth="1"/>
    <col min="4" max="4" width="35.7109375" style="4" customWidth="1"/>
    <col min="5" max="5" width="35.28515625" style="4" customWidth="1"/>
    <col min="6" max="6" width="26.140625" style="4" customWidth="1"/>
    <col min="7" max="16384" width="11" style="4"/>
  </cols>
  <sheetData>
    <row r="1" spans="2:6" ht="10.15" customHeight="1" x14ac:dyDescent="0.2"/>
    <row r="2" spans="2:6" ht="15.75" x14ac:dyDescent="0.25">
      <c r="B2" s="71" t="str">
        <f>+Přehled!B2</f>
        <v>Patria Finance, a.s.</v>
      </c>
      <c r="D2" s="274" t="s">
        <v>222</v>
      </c>
    </row>
    <row r="3" spans="2:6" ht="10.15" customHeight="1" x14ac:dyDescent="0.2"/>
    <row r="4" spans="2:6" ht="15.75" x14ac:dyDescent="0.25">
      <c r="B4" s="39" t="s">
        <v>256</v>
      </c>
      <c r="C4" s="45"/>
      <c r="D4" s="45"/>
      <c r="E4" s="45"/>
      <c r="F4" s="41"/>
    </row>
    <row r="5" spans="2:6" ht="37.9" customHeight="1" x14ac:dyDescent="0.25">
      <c r="B5" s="434" t="s">
        <v>276</v>
      </c>
      <c r="C5" s="435"/>
      <c r="D5" s="435"/>
      <c r="E5"/>
    </row>
    <row r="6" spans="2:6" ht="16.149999999999999" customHeight="1" x14ac:dyDescent="0.25">
      <c r="B6" s="174" t="s">
        <v>224</v>
      </c>
      <c r="C6" s="14"/>
      <c r="E6" s="65"/>
    </row>
    <row r="7" spans="2:6" ht="16.149999999999999" customHeight="1" x14ac:dyDescent="0.25">
      <c r="B7" s="37" t="s">
        <v>39</v>
      </c>
      <c r="C7" s="38"/>
      <c r="D7" s="352">
        <f>'IF RM1'!D7</f>
        <v>45657</v>
      </c>
      <c r="E7" s="45"/>
      <c r="F7" s="41"/>
    </row>
    <row r="8" spans="2:6" ht="15.75" thickBot="1" x14ac:dyDescent="0.3">
      <c r="B8" s="13"/>
      <c r="C8" s="14"/>
    </row>
    <row r="9" spans="2:6" ht="15" x14ac:dyDescent="0.25">
      <c r="C9"/>
      <c r="D9" s="35" t="s">
        <v>0</v>
      </c>
      <c r="E9" s="35" t="s">
        <v>380</v>
      </c>
      <c r="F9" s="35" t="s">
        <v>2</v>
      </c>
    </row>
    <row r="10" spans="2:6" ht="15.75" thickBot="1" x14ac:dyDescent="0.3">
      <c r="C10"/>
      <c r="D10" s="345" t="s">
        <v>378</v>
      </c>
      <c r="E10" s="345" t="s">
        <v>379</v>
      </c>
      <c r="F10" s="345" t="s">
        <v>381</v>
      </c>
    </row>
    <row r="11" spans="2:6" ht="18" thickBot="1" x14ac:dyDescent="0.3">
      <c r="B11" s="339"/>
      <c r="C11" s="340" t="s">
        <v>392</v>
      </c>
      <c r="D11" s="346" t="s">
        <v>377</v>
      </c>
      <c r="E11" s="347" t="s">
        <v>377</v>
      </c>
      <c r="F11" s="347" t="s">
        <v>377</v>
      </c>
    </row>
    <row r="12" spans="2:6" ht="15" x14ac:dyDescent="0.2">
      <c r="B12" s="333">
        <v>1</v>
      </c>
      <c r="C12" s="334" t="s">
        <v>140</v>
      </c>
      <c r="D12" s="362" t="s">
        <v>409</v>
      </c>
      <c r="E12" s="96"/>
      <c r="F12" s="96"/>
    </row>
    <row r="13" spans="2:6" ht="15" x14ac:dyDescent="0.2">
      <c r="B13" s="97">
        <v>2</v>
      </c>
      <c r="C13" s="2" t="s">
        <v>141</v>
      </c>
      <c r="D13" s="363" t="s">
        <v>410</v>
      </c>
      <c r="E13" s="113"/>
      <c r="F13" s="113"/>
    </row>
    <row r="14" spans="2:6" ht="15" x14ac:dyDescent="0.2">
      <c r="B14" s="97">
        <v>3</v>
      </c>
      <c r="C14" s="2" t="s">
        <v>142</v>
      </c>
      <c r="D14" s="363" t="s">
        <v>411</v>
      </c>
      <c r="E14" s="113"/>
      <c r="F14" s="113"/>
    </row>
    <row r="15" spans="2:6" ht="60" x14ac:dyDescent="0.2">
      <c r="B15" s="97">
        <v>4</v>
      </c>
      <c r="C15" s="2" t="s">
        <v>143</v>
      </c>
      <c r="D15" s="390" t="s">
        <v>441</v>
      </c>
      <c r="E15" s="113"/>
      <c r="F15" s="113"/>
    </row>
    <row r="16" spans="2:6" ht="15" x14ac:dyDescent="0.2">
      <c r="B16" s="97">
        <v>5</v>
      </c>
      <c r="C16" s="8" t="s">
        <v>264</v>
      </c>
      <c r="D16" s="363" t="s">
        <v>412</v>
      </c>
      <c r="E16" s="113"/>
      <c r="F16" s="113"/>
    </row>
    <row r="17" spans="2:6" ht="15" x14ac:dyDescent="0.2">
      <c r="B17" s="97">
        <v>6</v>
      </c>
      <c r="C17" s="2" t="s">
        <v>258</v>
      </c>
      <c r="D17" s="363">
        <v>150</v>
      </c>
      <c r="E17" s="113"/>
      <c r="F17" s="113"/>
    </row>
    <row r="18" spans="2:6" ht="15" x14ac:dyDescent="0.2">
      <c r="B18" s="97">
        <v>7</v>
      </c>
      <c r="C18" s="2" t="s">
        <v>144</v>
      </c>
      <c r="D18" s="388" t="s">
        <v>413</v>
      </c>
      <c r="E18" s="113"/>
      <c r="F18" s="113"/>
    </row>
    <row r="19" spans="2:6" ht="15" x14ac:dyDescent="0.2">
      <c r="B19" s="97">
        <v>8</v>
      </c>
      <c r="C19" s="2" t="s">
        <v>145</v>
      </c>
      <c r="D19" s="388" t="s">
        <v>413</v>
      </c>
      <c r="E19" s="113"/>
      <c r="F19" s="113"/>
    </row>
    <row r="20" spans="2:6" ht="15" x14ac:dyDescent="0.2">
      <c r="B20" s="97">
        <v>9</v>
      </c>
      <c r="C20" s="2" t="s">
        <v>146</v>
      </c>
      <c r="D20" s="363" t="s">
        <v>443</v>
      </c>
      <c r="E20" s="113"/>
      <c r="F20" s="113"/>
    </row>
    <row r="21" spans="2:6" ht="15" x14ac:dyDescent="0.2">
      <c r="B21" s="97">
        <v>10</v>
      </c>
      <c r="C21" s="2" t="s">
        <v>147</v>
      </c>
      <c r="D21" s="363" t="s">
        <v>442</v>
      </c>
      <c r="E21" s="113"/>
      <c r="F21" s="113"/>
    </row>
    <row r="22" spans="2:6" ht="15" x14ac:dyDescent="0.2">
      <c r="B22" s="97">
        <v>11</v>
      </c>
      <c r="C22" s="2" t="s">
        <v>148</v>
      </c>
      <c r="D22" s="389">
        <v>37074</v>
      </c>
      <c r="E22" s="113"/>
      <c r="F22" s="113"/>
    </row>
    <row r="23" spans="2:6" ht="15" x14ac:dyDescent="0.2">
      <c r="B23" s="97">
        <v>12</v>
      </c>
      <c r="C23" s="2" t="s">
        <v>149</v>
      </c>
      <c r="D23" s="363" t="s">
        <v>444</v>
      </c>
      <c r="E23" s="113"/>
      <c r="F23" s="113"/>
    </row>
    <row r="24" spans="2:6" ht="15" x14ac:dyDescent="0.2">
      <c r="B24" s="97">
        <v>13</v>
      </c>
      <c r="C24" s="2" t="s">
        <v>150</v>
      </c>
      <c r="D24" s="363" t="s">
        <v>443</v>
      </c>
      <c r="E24" s="113"/>
      <c r="F24" s="113"/>
    </row>
    <row r="25" spans="2:6" ht="15" x14ac:dyDescent="0.2">
      <c r="B25" s="97">
        <v>14</v>
      </c>
      <c r="C25" s="2" t="s">
        <v>151</v>
      </c>
      <c r="D25" s="363" t="s">
        <v>443</v>
      </c>
      <c r="E25" s="113"/>
      <c r="F25" s="113"/>
    </row>
    <row r="26" spans="2:6" ht="15" x14ac:dyDescent="0.2">
      <c r="B26" s="97">
        <v>15</v>
      </c>
      <c r="C26" s="2" t="s">
        <v>152</v>
      </c>
      <c r="D26" s="363" t="s">
        <v>443</v>
      </c>
      <c r="E26" s="113"/>
      <c r="F26" s="113"/>
    </row>
    <row r="27" spans="2:6" ht="15" x14ac:dyDescent="0.2">
      <c r="B27" s="97">
        <v>16</v>
      </c>
      <c r="C27" s="2" t="s">
        <v>153</v>
      </c>
      <c r="D27" s="363" t="s">
        <v>443</v>
      </c>
      <c r="E27" s="113"/>
      <c r="F27" s="113"/>
    </row>
    <row r="28" spans="2:6" ht="15" x14ac:dyDescent="0.2">
      <c r="B28" s="97"/>
      <c r="C28" s="7" t="s">
        <v>154</v>
      </c>
      <c r="D28" s="114"/>
      <c r="E28" s="114"/>
      <c r="F28" s="114"/>
    </row>
    <row r="29" spans="2:6" ht="15" x14ac:dyDescent="0.2">
      <c r="B29" s="97">
        <v>17</v>
      </c>
      <c r="C29" s="2" t="s">
        <v>155</v>
      </c>
      <c r="D29" s="113" t="s">
        <v>415</v>
      </c>
      <c r="E29" s="113"/>
      <c r="F29" s="113"/>
    </row>
    <row r="30" spans="2:6" ht="15" x14ac:dyDescent="0.2">
      <c r="B30" s="97">
        <v>18</v>
      </c>
      <c r="C30" s="2" t="s">
        <v>156</v>
      </c>
      <c r="D30" s="363" t="s">
        <v>443</v>
      </c>
      <c r="E30" s="113"/>
      <c r="F30" s="113"/>
    </row>
    <row r="31" spans="2:6" ht="15" x14ac:dyDescent="0.2">
      <c r="B31" s="97">
        <v>19</v>
      </c>
      <c r="C31" s="2" t="s">
        <v>157</v>
      </c>
      <c r="D31" s="363" t="s">
        <v>443</v>
      </c>
      <c r="E31" s="113"/>
      <c r="F31" s="113"/>
    </row>
    <row r="32" spans="2:6" ht="15" x14ac:dyDescent="0.2">
      <c r="B32" s="97">
        <v>20</v>
      </c>
      <c r="C32" s="2" t="s">
        <v>158</v>
      </c>
      <c r="D32" s="363" t="s">
        <v>443</v>
      </c>
      <c r="E32" s="113"/>
      <c r="F32" s="113"/>
    </row>
    <row r="33" spans="2:6" ht="15" x14ac:dyDescent="0.2">
      <c r="B33" s="97">
        <v>21</v>
      </c>
      <c r="C33" s="2" t="s">
        <v>159</v>
      </c>
      <c r="D33" s="363" t="s">
        <v>443</v>
      </c>
      <c r="E33" s="113"/>
      <c r="F33" s="113"/>
    </row>
    <row r="34" spans="2:6" ht="15" x14ac:dyDescent="0.2">
      <c r="B34" s="97">
        <v>22</v>
      </c>
      <c r="C34" s="2" t="s">
        <v>160</v>
      </c>
      <c r="D34" s="363" t="s">
        <v>443</v>
      </c>
      <c r="E34" s="113"/>
      <c r="F34" s="113"/>
    </row>
    <row r="35" spans="2:6" ht="15" x14ac:dyDescent="0.2">
      <c r="B35" s="97">
        <v>23</v>
      </c>
      <c r="C35" s="2" t="s">
        <v>161</v>
      </c>
      <c r="D35" s="363" t="s">
        <v>443</v>
      </c>
      <c r="E35" s="113"/>
      <c r="F35" s="113"/>
    </row>
    <row r="36" spans="2:6" ht="15" x14ac:dyDescent="0.2">
      <c r="B36" s="97">
        <v>24</v>
      </c>
      <c r="C36" s="2" t="s">
        <v>162</v>
      </c>
      <c r="D36" s="113" t="s">
        <v>416</v>
      </c>
      <c r="E36" s="113"/>
      <c r="F36" s="113"/>
    </row>
    <row r="37" spans="2:6" ht="15" x14ac:dyDescent="0.2">
      <c r="B37" s="97">
        <v>25</v>
      </c>
      <c r="C37" s="2" t="s">
        <v>163</v>
      </c>
      <c r="D37" s="363" t="s">
        <v>443</v>
      </c>
      <c r="E37" s="113"/>
      <c r="F37" s="113"/>
    </row>
    <row r="38" spans="2:6" ht="15" x14ac:dyDescent="0.2">
      <c r="B38" s="97">
        <v>26</v>
      </c>
      <c r="C38" s="2" t="s">
        <v>164</v>
      </c>
      <c r="D38" s="363" t="s">
        <v>443</v>
      </c>
      <c r="E38" s="113"/>
      <c r="F38" s="113"/>
    </row>
    <row r="39" spans="2:6" ht="15" x14ac:dyDescent="0.2">
      <c r="B39" s="97">
        <v>27</v>
      </c>
      <c r="C39" s="2" t="s">
        <v>165</v>
      </c>
      <c r="D39" s="363" t="s">
        <v>443</v>
      </c>
      <c r="E39" s="113"/>
      <c r="F39" s="113"/>
    </row>
    <row r="40" spans="2:6" ht="15" x14ac:dyDescent="0.2">
      <c r="B40" s="97">
        <v>28</v>
      </c>
      <c r="C40" s="2" t="s">
        <v>166</v>
      </c>
      <c r="D40" s="363" t="s">
        <v>443</v>
      </c>
      <c r="E40" s="113"/>
      <c r="F40" s="113"/>
    </row>
    <row r="41" spans="2:6" ht="15" x14ac:dyDescent="0.2">
      <c r="B41" s="97">
        <v>29</v>
      </c>
      <c r="C41" s="2" t="s">
        <v>167</v>
      </c>
      <c r="D41" s="363" t="s">
        <v>443</v>
      </c>
      <c r="E41" s="113"/>
      <c r="F41" s="113"/>
    </row>
    <row r="42" spans="2:6" ht="15" x14ac:dyDescent="0.2">
      <c r="B42" s="97">
        <v>30</v>
      </c>
      <c r="C42" s="2" t="s">
        <v>168</v>
      </c>
      <c r="D42" s="363" t="s">
        <v>443</v>
      </c>
      <c r="E42" s="113"/>
      <c r="F42" s="113"/>
    </row>
    <row r="43" spans="2:6" ht="15" x14ac:dyDescent="0.2">
      <c r="B43" s="97">
        <v>31</v>
      </c>
      <c r="C43" s="2" t="s">
        <v>169</v>
      </c>
      <c r="D43" s="363" t="s">
        <v>443</v>
      </c>
      <c r="E43" s="113"/>
      <c r="F43" s="113"/>
    </row>
    <row r="44" spans="2:6" ht="15" x14ac:dyDescent="0.2">
      <c r="B44" s="97">
        <v>32</v>
      </c>
      <c r="C44" s="2" t="s">
        <v>170</v>
      </c>
      <c r="D44" s="363" t="s">
        <v>443</v>
      </c>
      <c r="E44" s="113"/>
      <c r="F44" s="113"/>
    </row>
    <row r="45" spans="2:6" ht="15" x14ac:dyDescent="0.2">
      <c r="B45" s="97">
        <v>33</v>
      </c>
      <c r="C45" s="2" t="s">
        <v>171</v>
      </c>
      <c r="D45" s="363" t="s">
        <v>443</v>
      </c>
      <c r="E45" s="113"/>
      <c r="F45" s="113"/>
    </row>
    <row r="46" spans="2:6" ht="15" x14ac:dyDescent="0.2">
      <c r="B46" s="97">
        <v>34</v>
      </c>
      <c r="C46" s="2" t="s">
        <v>172</v>
      </c>
      <c r="D46" s="363" t="s">
        <v>443</v>
      </c>
      <c r="E46" s="115"/>
      <c r="F46" s="115"/>
    </row>
    <row r="47" spans="2:6" ht="15" x14ac:dyDescent="0.2">
      <c r="B47" s="97">
        <v>35</v>
      </c>
      <c r="C47" s="2" t="s">
        <v>173</v>
      </c>
      <c r="D47" s="363" t="s">
        <v>443</v>
      </c>
      <c r="E47" s="113"/>
      <c r="F47" s="113"/>
    </row>
    <row r="48" spans="2:6" ht="15" x14ac:dyDescent="0.2">
      <c r="B48" s="97">
        <v>36</v>
      </c>
      <c r="C48" s="8" t="s">
        <v>174</v>
      </c>
      <c r="D48" s="363" t="s">
        <v>443</v>
      </c>
      <c r="E48" s="113"/>
      <c r="F48" s="113"/>
    </row>
    <row r="49" spans="2:6" ht="15" x14ac:dyDescent="0.2">
      <c r="B49" s="97">
        <v>37</v>
      </c>
      <c r="C49" s="2" t="s">
        <v>175</v>
      </c>
      <c r="D49" s="363" t="s">
        <v>443</v>
      </c>
      <c r="E49" s="113"/>
      <c r="F49" s="113"/>
    </row>
    <row r="50" spans="2:6" ht="15.75" thickBot="1" x14ac:dyDescent="0.3">
      <c r="B50" s="335">
        <v>38</v>
      </c>
      <c r="C50" s="336" t="s">
        <v>176</v>
      </c>
      <c r="D50" s="391" t="s">
        <v>445</v>
      </c>
      <c r="E50" s="337"/>
      <c r="F50" s="337"/>
    </row>
    <row r="51" spans="2:6" ht="25.9" customHeight="1" thickBot="1" x14ac:dyDescent="0.25">
      <c r="B51" s="436" t="s">
        <v>393</v>
      </c>
      <c r="C51" s="437"/>
      <c r="D51" s="437"/>
      <c r="E51" s="437"/>
      <c r="F51" s="438"/>
    </row>
    <row r="54" spans="2:6" x14ac:dyDescent="0.2">
      <c r="B54" s="4" t="s">
        <v>230</v>
      </c>
    </row>
    <row r="55" spans="2:6" x14ac:dyDescent="0.2">
      <c r="B55" s="4" t="s">
        <v>231</v>
      </c>
    </row>
    <row r="1048576" spans="4:4" ht="15" x14ac:dyDescent="0.2">
      <c r="D1048576" s="363"/>
    </row>
  </sheetData>
  <mergeCells count="2">
    <mergeCell ref="B5:D5"/>
    <mergeCell ref="B51:F51"/>
  </mergeCells>
  <hyperlinks>
    <hyperlink ref="D50" r:id="rId1" display="https://eur02.safelinks.protection.outlook.com/?url=https%3A%2F%2For.justice.cz%2Fias%2Fui%2Fvypis-sl-detail%3Fdokument%3D74217876%26subjektId%3D203966%26spis%3D79280&amp;data=05%7C01%7Csediva%40patria.cz%7Ca8167e9b78d047b766f308db8de69101%7C64af2aee7d6c49aca409192d3fee73b8%7C0%7C0%7C638259793634735315%7CUnknown%7CTWFpbGZsb3d8eyJWIjoiMC4wLjAwMDAiLCJQIjoiV2luMzIiLCJBTiI6Ik1haWwiLCJXVCI6Mn0%3D%7C3000%7C%7C%7C&amp;sdata=NBI%2BGd9bQ0mDvI1mCJHhx9C6Iu5zsuqvvdwAXZzsanI%3D&amp;reserved=0" xr:uid="{451EBCD4-2820-45D1-8F96-410D55E0EA61}"/>
  </hyperlinks>
  <pageMargins left="0.70866141732283472" right="0.70866141732283472" top="0.78740157480314965" bottom="0.78740157480314965" header="0.31496062992125984" footer="0.31496062992125984"/>
  <pageSetup paperSize="9" scale="68" fitToHeight="2" orientation="landscape" r:id="rId2"/>
  <headerFooter>
    <oddHeader>&amp;C&amp;"Calibri"&amp;10&amp;K000000Internal&amp;1#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G20" sqref="G20"/>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1" t="str">
        <f>+Přehled!B2</f>
        <v>Patria Finance, a.s.</v>
      </c>
      <c r="D2" s="274" t="s">
        <v>222</v>
      </c>
    </row>
    <row r="3" spans="2:7" ht="10.15" customHeight="1" x14ac:dyDescent="0.25"/>
    <row r="4" spans="2:7" ht="15.75" x14ac:dyDescent="0.25">
      <c r="B4" s="269" t="s">
        <v>250</v>
      </c>
      <c r="C4" s="319"/>
      <c r="D4" s="320"/>
      <c r="E4" s="57"/>
    </row>
    <row r="5" spans="2:7" ht="16.149999999999999" customHeight="1" x14ac:dyDescent="0.25">
      <c r="B5" s="174" t="s">
        <v>277</v>
      </c>
      <c r="C5" s="174"/>
      <c r="D5" s="174"/>
    </row>
    <row r="6" spans="2:7" ht="16.149999999999999" customHeight="1" x14ac:dyDescent="0.25">
      <c r="B6" s="174" t="s">
        <v>224</v>
      </c>
    </row>
    <row r="7" spans="2:7" ht="16.149999999999999" customHeight="1" x14ac:dyDescent="0.25">
      <c r="B7" s="37" t="s">
        <v>39</v>
      </c>
      <c r="C7" s="38"/>
      <c r="D7" s="352">
        <f>'IF RM1'!D7</f>
        <v>45657</v>
      </c>
      <c r="G7" s="64"/>
    </row>
    <row r="8" spans="2:7" x14ac:dyDescent="0.25">
      <c r="B8" s="13"/>
    </row>
    <row r="9" spans="2:7" x14ac:dyDescent="0.25">
      <c r="B9" s="13"/>
    </row>
    <row r="10" spans="2:7" ht="15.75" thickBot="1" x14ac:dyDescent="0.3">
      <c r="C10" s="396"/>
      <c r="D10" s="85" t="s">
        <v>204</v>
      </c>
    </row>
    <row r="11" spans="2:7" ht="30" customHeight="1" thickBot="1" x14ac:dyDescent="0.3">
      <c r="B11" s="125"/>
      <c r="C11" s="126" t="s">
        <v>20</v>
      </c>
      <c r="D11" s="127" t="s">
        <v>394</v>
      </c>
    </row>
    <row r="12" spans="2:7" x14ac:dyDescent="0.25">
      <c r="B12" s="164">
        <v>1</v>
      </c>
      <c r="C12" s="165" t="s">
        <v>19</v>
      </c>
      <c r="D12" s="364">
        <v>18888750</v>
      </c>
    </row>
    <row r="13" spans="2:7" x14ac:dyDescent="0.25">
      <c r="B13" s="166">
        <v>2</v>
      </c>
      <c r="C13" s="167" t="s">
        <v>11</v>
      </c>
      <c r="D13" s="365">
        <v>70010288.158926964</v>
      </c>
    </row>
    <row r="14" spans="2:7" ht="15.75" thickBot="1" x14ac:dyDescent="0.3">
      <c r="B14" s="168">
        <v>3</v>
      </c>
      <c r="C14" s="169" t="s">
        <v>198</v>
      </c>
      <c r="D14" s="366">
        <v>111755930.80325894</v>
      </c>
    </row>
    <row r="15" spans="2:7" ht="15.75" thickBot="1" x14ac:dyDescent="0.3">
      <c r="B15" s="128"/>
      <c r="C15" s="439" t="s">
        <v>191</v>
      </c>
      <c r="D15" s="440"/>
    </row>
    <row r="16" spans="2:7" x14ac:dyDescent="0.25">
      <c r="B16" s="170">
        <v>4</v>
      </c>
      <c r="C16" s="171" t="s">
        <v>188</v>
      </c>
      <c r="D16" s="367">
        <v>92037387.756961256</v>
      </c>
    </row>
    <row r="17" spans="2:4" x14ac:dyDescent="0.25">
      <c r="B17" s="166">
        <v>5</v>
      </c>
      <c r="C17" s="167" t="s">
        <v>189</v>
      </c>
      <c r="D17" s="365">
        <v>16991641.331199914</v>
      </c>
    </row>
    <row r="18" spans="2:4" ht="15.75" thickBot="1" x14ac:dyDescent="0.3">
      <c r="B18" s="172">
        <v>6</v>
      </c>
      <c r="C18" s="173" t="s">
        <v>190</v>
      </c>
      <c r="D18" s="368">
        <v>2726901.7150977668</v>
      </c>
    </row>
    <row r="20" spans="2:4" ht="15" customHeight="1" x14ac:dyDescent="0.25">
      <c r="B20" s="423" t="s">
        <v>382</v>
      </c>
      <c r="C20" s="423"/>
      <c r="D20" s="423"/>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headerFooter>
    <oddHeader>&amp;C&amp;"Calibri"&amp;10&amp;K000000Internal&amp;1#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E13" sqref="E13"/>
    </sheetView>
  </sheetViews>
  <sheetFormatPr defaultRowHeight="15" x14ac:dyDescent="0.25"/>
  <cols>
    <col min="1" max="1" width="3.7109375" customWidth="1"/>
    <col min="2" max="2" width="22.85546875" customWidth="1"/>
    <col min="3" max="3" width="129.7109375" customWidth="1"/>
    <col min="4" max="4" width="26.5703125" customWidth="1"/>
  </cols>
  <sheetData>
    <row r="1" spans="2:4" ht="10.15" customHeight="1" x14ac:dyDescent="0.25"/>
    <row r="2" spans="2:4" ht="15.75" x14ac:dyDescent="0.25">
      <c r="B2" s="71" t="str">
        <f>+Přehled!B2</f>
        <v>Patria Finance, a.s.</v>
      </c>
      <c r="D2" s="274" t="s">
        <v>222</v>
      </c>
    </row>
    <row r="3" spans="2:4" ht="10.15" customHeight="1" x14ac:dyDescent="0.25"/>
    <row r="4" spans="2:4" ht="15.75" x14ac:dyDescent="0.25">
      <c r="B4" s="269" t="s">
        <v>218</v>
      </c>
      <c r="C4" s="76"/>
      <c r="D4" s="54"/>
    </row>
    <row r="5" spans="2:4" ht="16.149999999999999" customHeight="1" x14ac:dyDescent="0.25">
      <c r="B5" s="443" t="s">
        <v>278</v>
      </c>
      <c r="C5" s="443"/>
      <c r="D5" s="443"/>
    </row>
    <row r="6" spans="2:4" ht="16.149999999999999" customHeight="1" x14ac:dyDescent="0.25">
      <c r="B6" s="174" t="s">
        <v>224</v>
      </c>
      <c r="C6" s="14"/>
      <c r="D6" s="4"/>
    </row>
    <row r="7" spans="2:4" ht="16.149999999999999" customHeight="1" x14ac:dyDescent="0.25">
      <c r="B7" s="37" t="s">
        <v>39</v>
      </c>
      <c r="C7" s="38"/>
      <c r="D7" s="352">
        <f>'IF RM1'!D7</f>
        <v>45657</v>
      </c>
    </row>
    <row r="8" spans="2:4" x14ac:dyDescent="0.25">
      <c r="C8" s="13"/>
    </row>
    <row r="9" spans="2:4" ht="15.75" thickBot="1" x14ac:dyDescent="0.3">
      <c r="C9" s="13"/>
    </row>
    <row r="10" spans="2:4" ht="15.75" thickBot="1" x14ac:dyDescent="0.3">
      <c r="C10" s="73" t="s">
        <v>0</v>
      </c>
      <c r="D10" s="86" t="s">
        <v>1</v>
      </c>
    </row>
    <row r="11" spans="2:4" ht="36" customHeight="1" x14ac:dyDescent="0.25">
      <c r="C11" s="270" t="s">
        <v>385</v>
      </c>
      <c r="D11" s="444" t="s">
        <v>200</v>
      </c>
    </row>
    <row r="12" spans="2:4" ht="15.75" thickBot="1" x14ac:dyDescent="0.3">
      <c r="C12" s="116" t="s">
        <v>187</v>
      </c>
      <c r="D12" s="445"/>
    </row>
    <row r="13" spans="2:4" ht="119.25" customHeight="1" thickBot="1" x14ac:dyDescent="0.3">
      <c r="B13" s="117" t="s">
        <v>203</v>
      </c>
      <c r="C13" s="369" t="s">
        <v>452</v>
      </c>
      <c r="D13" s="122" t="s">
        <v>252</v>
      </c>
    </row>
    <row r="14" spans="2:4" x14ac:dyDescent="0.25">
      <c r="D14" s="57"/>
    </row>
    <row r="15" spans="2:4" ht="15.75" thickBot="1" x14ac:dyDescent="0.3">
      <c r="D15" s="57"/>
    </row>
    <row r="16" spans="2:4" ht="45.75" thickBot="1" x14ac:dyDescent="0.3">
      <c r="B16" s="273" t="s">
        <v>219</v>
      </c>
      <c r="C16" s="73" t="s">
        <v>0</v>
      </c>
      <c r="D16" s="86" t="s">
        <v>1</v>
      </c>
    </row>
    <row r="17" spans="2:4" ht="30" x14ac:dyDescent="0.25">
      <c r="B17" s="441"/>
      <c r="C17" s="74" t="s">
        <v>386</v>
      </c>
      <c r="D17" s="444" t="s">
        <v>200</v>
      </c>
    </row>
    <row r="18" spans="2:4" ht="15.75" thickBot="1" x14ac:dyDescent="0.3">
      <c r="B18" s="442"/>
      <c r="C18" s="75" t="s">
        <v>187</v>
      </c>
      <c r="D18" s="445"/>
    </row>
    <row r="19" spans="2:4" ht="76.900000000000006" customHeight="1" x14ac:dyDescent="0.25">
      <c r="B19" s="118" t="s">
        <v>201</v>
      </c>
      <c r="C19" s="119"/>
      <c r="D19" s="123" t="s">
        <v>253</v>
      </c>
    </row>
    <row r="20" spans="2:4" ht="60.6" customHeight="1" thickBot="1" x14ac:dyDescent="0.3">
      <c r="B20" s="120" t="s">
        <v>202</v>
      </c>
      <c r="C20" s="121"/>
      <c r="D20" s="124" t="s">
        <v>253</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4" orientation="landscape" r:id="rId1"/>
  <headerFooter>
    <oddHeader>&amp;C&amp;"Calibri"&amp;10&amp;K000000Internal&amp;1#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G24"/>
  <sheetViews>
    <sheetView showGridLines="0" topLeftCell="A11" zoomScaleNormal="100" workbookViewId="0">
      <selection activeCell="D18" sqref="D18"/>
    </sheetView>
  </sheetViews>
  <sheetFormatPr defaultColWidth="9.140625" defaultRowHeight="15" x14ac:dyDescent="0.25"/>
  <cols>
    <col min="1" max="1" width="3.7109375" style="9" customWidth="1"/>
    <col min="2" max="2" width="7" style="9" customWidth="1"/>
    <col min="3" max="3" width="58.140625" style="9" customWidth="1"/>
    <col min="4" max="4" width="154.5703125" style="9" customWidth="1"/>
    <col min="5" max="5" width="20.42578125" style="9" customWidth="1"/>
    <col min="6" max="6" width="9.140625" style="9"/>
    <col min="7" max="7" width="22.28515625" style="9" customWidth="1"/>
    <col min="8" max="16384" width="9.140625" style="9"/>
  </cols>
  <sheetData>
    <row r="1" spans="2:7" ht="10.15" customHeight="1" x14ac:dyDescent="0.25">
      <c r="B1" s="33"/>
      <c r="C1"/>
      <c r="D1"/>
      <c r="E1"/>
    </row>
    <row r="2" spans="2:7" ht="16.149999999999999" customHeight="1" x14ac:dyDescent="0.25">
      <c r="B2" s="71" t="str">
        <f>+Přehled!B2</f>
        <v>Patria Finance, a.s.</v>
      </c>
      <c r="C2"/>
      <c r="D2" s="71"/>
      <c r="E2" s="274" t="s">
        <v>222</v>
      </c>
    </row>
    <row r="3" spans="2:7" ht="10.15" customHeight="1" x14ac:dyDescent="0.25">
      <c r="B3" s="33"/>
      <c r="C3"/>
      <c r="D3"/>
      <c r="E3"/>
    </row>
    <row r="4" spans="2:7" ht="16.149999999999999" customHeight="1" x14ac:dyDescent="0.25">
      <c r="B4" s="46" t="s">
        <v>269</v>
      </c>
      <c r="C4" s="76"/>
      <c r="D4" s="76"/>
      <c r="E4" s="54"/>
    </row>
    <row r="5" spans="2:7" ht="16.149999999999999" customHeight="1" x14ac:dyDescent="0.25">
      <c r="B5" s="443" t="s">
        <v>279</v>
      </c>
      <c r="C5" s="443"/>
      <c r="D5" s="443"/>
      <c r="E5" s="443"/>
      <c r="F5" s="443"/>
      <c r="G5" s="443"/>
    </row>
    <row r="6" spans="2:7" ht="16.149999999999999" customHeight="1" x14ac:dyDescent="0.25">
      <c r="B6" s="174" t="s">
        <v>224</v>
      </c>
      <c r="C6"/>
      <c r="D6"/>
      <c r="E6"/>
    </row>
    <row r="7" spans="2:7" ht="16.149999999999999" customHeight="1" x14ac:dyDescent="0.25">
      <c r="B7" s="37" t="s">
        <v>39</v>
      </c>
      <c r="C7" s="136"/>
      <c r="D7" s="136"/>
      <c r="E7" s="271">
        <f>'IF RM1'!D7</f>
        <v>45657</v>
      </c>
    </row>
    <row r="8" spans="2:7" ht="16.149999999999999" customHeight="1" thickBot="1" x14ac:dyDescent="0.3">
      <c r="B8" s="22"/>
      <c r="C8" s="22"/>
      <c r="D8" s="22"/>
      <c r="E8" s="22"/>
    </row>
    <row r="9" spans="2:7" ht="14.45" customHeight="1" x14ac:dyDescent="0.25">
      <c r="B9" s="24"/>
      <c r="C9" s="25"/>
      <c r="D9" s="80" t="s">
        <v>0</v>
      </c>
      <c r="E9" s="80" t="s">
        <v>1</v>
      </c>
    </row>
    <row r="10" spans="2:7" ht="39.200000000000003" customHeight="1" thickBot="1" x14ac:dyDescent="0.3">
      <c r="B10" s="26"/>
      <c r="C10" s="27"/>
      <c r="D10" s="130" t="s">
        <v>15</v>
      </c>
      <c r="E10" s="89" t="s">
        <v>260</v>
      </c>
    </row>
    <row r="11" spans="2:7" ht="215.25" customHeight="1" x14ac:dyDescent="0.25">
      <c r="B11" s="131">
        <v>1</v>
      </c>
      <c r="C11" s="132" t="s">
        <v>33</v>
      </c>
      <c r="D11" s="370" t="s">
        <v>417</v>
      </c>
      <c r="E11" s="448" t="s">
        <v>72</v>
      </c>
    </row>
    <row r="12" spans="2:7" ht="56.25" customHeight="1" x14ac:dyDescent="0.25">
      <c r="B12" s="133">
        <v>2</v>
      </c>
      <c r="C12" s="28" t="s">
        <v>75</v>
      </c>
      <c r="D12" s="371" t="s">
        <v>453</v>
      </c>
      <c r="E12" s="449"/>
    </row>
    <row r="13" spans="2:7" ht="63.75" customHeight="1" x14ac:dyDescent="0.25">
      <c r="B13" s="133">
        <v>3</v>
      </c>
      <c r="C13" s="28" t="s">
        <v>34</v>
      </c>
      <c r="D13" s="372" t="s">
        <v>418</v>
      </c>
      <c r="E13" s="449"/>
    </row>
    <row r="14" spans="2:7" ht="20.25" customHeight="1" x14ac:dyDescent="0.25">
      <c r="B14" s="133">
        <v>4</v>
      </c>
      <c r="C14" s="28" t="s">
        <v>74</v>
      </c>
      <c r="D14" s="372" t="s">
        <v>419</v>
      </c>
      <c r="E14" s="449"/>
    </row>
    <row r="15" spans="2:7" ht="32.25" customHeight="1" x14ac:dyDescent="0.25">
      <c r="B15" s="133">
        <v>5</v>
      </c>
      <c r="C15" s="28" t="s">
        <v>73</v>
      </c>
      <c r="D15" s="373" t="s">
        <v>420</v>
      </c>
      <c r="E15" s="447"/>
    </row>
    <row r="16" spans="2:7" ht="33.75" customHeight="1" x14ac:dyDescent="0.25">
      <c r="B16" s="133">
        <v>6</v>
      </c>
      <c r="C16" s="28" t="s">
        <v>76</v>
      </c>
      <c r="D16" s="374" t="s">
        <v>421</v>
      </c>
      <c r="E16" s="446" t="s">
        <v>78</v>
      </c>
    </row>
    <row r="17" spans="2:7" ht="15" customHeight="1" x14ac:dyDescent="0.25">
      <c r="B17" s="133">
        <v>7</v>
      </c>
      <c r="C17" s="348" t="s">
        <v>396</v>
      </c>
      <c r="D17" s="401">
        <v>0.4</v>
      </c>
      <c r="E17" s="447"/>
    </row>
    <row r="18" spans="2:7" ht="57" customHeight="1" thickBot="1" x14ac:dyDescent="0.3">
      <c r="B18" s="134">
        <v>8</v>
      </c>
      <c r="C18" s="135" t="s">
        <v>368</v>
      </c>
      <c r="D18" s="375" t="s">
        <v>422</v>
      </c>
      <c r="E18" s="129" t="s">
        <v>77</v>
      </c>
      <c r="G18"/>
    </row>
    <row r="19" spans="2:7" x14ac:dyDescent="0.25">
      <c r="B19" s="23"/>
      <c r="C19" s="23"/>
      <c r="D19" s="23"/>
      <c r="G19"/>
    </row>
    <row r="20" spans="2:7" ht="61.9" customHeight="1" x14ac:dyDescent="0.25">
      <c r="B20" s="451" t="s">
        <v>369</v>
      </c>
      <c r="C20" s="452"/>
      <c r="D20" s="452"/>
      <c r="E20" s="452"/>
      <c r="G20"/>
    </row>
    <row r="21" spans="2:7" ht="24" customHeight="1" x14ac:dyDescent="0.25">
      <c r="B21" s="450" t="s">
        <v>395</v>
      </c>
      <c r="C21" s="450"/>
      <c r="D21" s="450"/>
      <c r="E21" s="450"/>
      <c r="G21"/>
    </row>
    <row r="22" spans="2:7" ht="31.5" customHeight="1" x14ac:dyDescent="0.25">
      <c r="B22" s="423" t="s">
        <v>383</v>
      </c>
      <c r="C22" s="423"/>
      <c r="D22" s="423"/>
      <c r="E22" s="423"/>
      <c r="G22"/>
    </row>
    <row r="23" spans="2:7" x14ac:dyDescent="0.25">
      <c r="C23"/>
      <c r="G23"/>
    </row>
    <row r="24" spans="2:7" x14ac:dyDescent="0.25">
      <c r="C24" s="332"/>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74" orientation="landscape" verticalDpi="4294967292" r:id="rId1"/>
  <headerFooter>
    <oddHeader>&amp;C&amp;"Calibri"&amp;10&amp;K000000Internal&amp;1#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I66"/>
  <sheetViews>
    <sheetView showGridLines="0" tabSelected="1" zoomScaleNormal="100" workbookViewId="0">
      <selection activeCell="I5" sqref="I5"/>
    </sheetView>
  </sheetViews>
  <sheetFormatPr defaultColWidth="9.140625" defaultRowHeight="15" x14ac:dyDescent="0.25"/>
  <cols>
    <col min="1" max="1" width="3.7109375" style="9" customWidth="1"/>
    <col min="2" max="2" width="7" style="9" customWidth="1"/>
    <col min="3" max="3" width="65.28515625" style="9" customWidth="1"/>
    <col min="4" max="7" width="14.7109375" style="9" customWidth="1"/>
    <col min="8" max="8" width="17" style="9" customWidth="1"/>
    <col min="9" max="9" width="14.7109375" style="9" customWidth="1"/>
    <col min="10" max="16384" width="9.140625" style="9"/>
  </cols>
  <sheetData>
    <row r="1" spans="1:9" ht="10.15" customHeight="1" x14ac:dyDescent="0.25">
      <c r="A1" s="22"/>
      <c r="B1" s="33"/>
      <c r="C1" s="33"/>
      <c r="D1" s="33"/>
      <c r="E1" s="33"/>
      <c r="F1" s="33"/>
      <c r="G1" s="33"/>
      <c r="H1" s="33"/>
      <c r="I1" s="22"/>
    </row>
    <row r="2" spans="1:9" ht="13.15" customHeight="1" x14ac:dyDescent="0.25">
      <c r="A2" s="22"/>
      <c r="B2" s="71" t="str">
        <f>+Přehled!B2</f>
        <v>Patria Finance, a.s.</v>
      </c>
      <c r="C2" s="33"/>
      <c r="D2" s="71"/>
      <c r="E2" s="33"/>
      <c r="F2" s="33"/>
      <c r="G2" s="33"/>
      <c r="H2" s="274" t="s">
        <v>222</v>
      </c>
      <c r="I2" s="22"/>
    </row>
    <row r="3" spans="1:9" ht="10.15" customHeight="1" x14ac:dyDescent="0.25">
      <c r="A3" s="22"/>
      <c r="B3" s="33"/>
      <c r="C3" s="33"/>
      <c r="D3" s="33"/>
      <c r="E3" s="33"/>
      <c r="F3" s="33"/>
      <c r="G3" s="33"/>
      <c r="H3" s="33"/>
      <c r="I3" s="22"/>
    </row>
    <row r="4" spans="1:9" ht="3.6" customHeight="1" x14ac:dyDescent="0.25">
      <c r="A4" s="22"/>
      <c r="B4" s="22"/>
      <c r="C4" s="22"/>
      <c r="D4" s="22"/>
      <c r="E4" s="22"/>
      <c r="F4" s="22"/>
      <c r="G4" s="22"/>
      <c r="H4" s="22"/>
      <c r="I4" s="22"/>
    </row>
    <row r="5" spans="1:9" ht="15.75" customHeight="1" x14ac:dyDescent="0.25">
      <c r="A5" s="22"/>
      <c r="B5" s="453" t="s">
        <v>270</v>
      </c>
      <c r="C5" s="454"/>
      <c r="D5" s="454"/>
      <c r="E5" s="454"/>
      <c r="F5" s="454"/>
      <c r="G5" s="454"/>
      <c r="H5" s="455"/>
      <c r="I5" s="22"/>
    </row>
    <row r="6" spans="1:9" ht="15.75" customHeight="1" x14ac:dyDescent="0.25">
      <c r="A6" s="22"/>
      <c r="B6" s="443" t="s">
        <v>280</v>
      </c>
      <c r="C6" s="443"/>
      <c r="D6" s="443"/>
      <c r="E6" s="33"/>
      <c r="F6" s="33"/>
      <c r="G6" s="33"/>
      <c r="H6" s="33"/>
      <c r="I6" s="22"/>
    </row>
    <row r="7" spans="1:9" ht="15.75" customHeight="1" x14ac:dyDescent="0.25">
      <c r="A7" s="22"/>
      <c r="B7" s="174" t="s">
        <v>224</v>
      </c>
      <c r="C7" s="50"/>
      <c r="D7" s="50"/>
      <c r="E7" s="50"/>
      <c r="F7" s="50"/>
      <c r="G7" s="50"/>
      <c r="H7"/>
      <c r="I7" s="22"/>
    </row>
    <row r="8" spans="1:9" ht="15" customHeight="1" x14ac:dyDescent="0.25">
      <c r="A8" s="22"/>
      <c r="B8" s="467" t="s">
        <v>39</v>
      </c>
      <c r="C8" s="468"/>
      <c r="D8" s="468"/>
      <c r="E8" s="468"/>
      <c r="F8" s="468"/>
      <c r="G8" s="468"/>
      <c r="H8" s="272">
        <f>'IF RM1'!D7</f>
        <v>45657</v>
      </c>
      <c r="I8" s="22"/>
    </row>
    <row r="9" spans="1:9" ht="15" customHeight="1" x14ac:dyDescent="0.25">
      <c r="A9" s="22"/>
      <c r="B9" s="469" t="s">
        <v>64</v>
      </c>
      <c r="C9" s="470"/>
      <c r="D9" s="470"/>
      <c r="E9" s="470"/>
      <c r="F9" s="470"/>
      <c r="G9" s="470"/>
      <c r="H9" s="137">
        <v>2024</v>
      </c>
      <c r="I9" s="20"/>
    </row>
    <row r="10" spans="1:9" ht="15.75" thickBot="1" x14ac:dyDescent="0.3">
      <c r="A10" s="22"/>
      <c r="B10" s="22"/>
      <c r="C10" s="457"/>
      <c r="D10" s="457"/>
      <c r="E10" s="457"/>
      <c r="F10" s="42"/>
      <c r="G10" s="42"/>
      <c r="H10" s="22"/>
      <c r="I10" s="22"/>
    </row>
    <row r="11" spans="1:9" ht="60.75" thickBot="1" x14ac:dyDescent="0.3">
      <c r="A11" s="22"/>
      <c r="B11" s="211" t="s">
        <v>20</v>
      </c>
      <c r="C11" s="212" t="s">
        <v>210</v>
      </c>
      <c r="D11" s="213" t="s">
        <v>211</v>
      </c>
      <c r="E11" s="213" t="s">
        <v>212</v>
      </c>
      <c r="F11" s="213" t="s">
        <v>213</v>
      </c>
      <c r="G11" s="214" t="s">
        <v>43</v>
      </c>
      <c r="H11" s="215" t="s">
        <v>254</v>
      </c>
      <c r="I11" s="22"/>
    </row>
    <row r="12" spans="1:9" ht="17.25" x14ac:dyDescent="0.25">
      <c r="A12" s="22"/>
      <c r="B12" s="216">
        <v>1</v>
      </c>
      <c r="C12" s="217" t="s">
        <v>214</v>
      </c>
      <c r="D12" s="386">
        <v>3</v>
      </c>
      <c r="E12" s="386">
        <v>4</v>
      </c>
      <c r="F12" s="218"/>
      <c r="G12" s="219"/>
      <c r="H12" s="458" t="s">
        <v>65</v>
      </c>
      <c r="I12" s="393"/>
    </row>
    <row r="13" spans="1:9" ht="30" x14ac:dyDescent="0.25">
      <c r="A13" s="22"/>
      <c r="B13" s="220">
        <v>2</v>
      </c>
      <c r="C13" s="221" t="s">
        <v>183</v>
      </c>
      <c r="D13" s="222"/>
      <c r="E13" s="222"/>
      <c r="F13" s="223"/>
      <c r="G13" s="224"/>
      <c r="H13" s="456"/>
      <c r="I13" s="22"/>
    </row>
    <row r="14" spans="1:9" x14ac:dyDescent="0.25">
      <c r="A14" s="22"/>
      <c r="B14" s="220">
        <v>3</v>
      </c>
      <c r="C14" s="221" t="s">
        <v>44</v>
      </c>
      <c r="D14" s="223">
        <v>0</v>
      </c>
      <c r="E14" s="498">
        <v>12970226</v>
      </c>
      <c r="F14" s="392"/>
      <c r="G14" s="224"/>
      <c r="H14" s="456"/>
      <c r="I14" s="22"/>
    </row>
    <row r="15" spans="1:9" x14ac:dyDescent="0.25">
      <c r="A15" s="22"/>
      <c r="B15" s="220">
        <v>4</v>
      </c>
      <c r="C15" s="225" t="s">
        <v>45</v>
      </c>
      <c r="D15" s="223">
        <v>0</v>
      </c>
      <c r="E15" s="498">
        <v>12970226</v>
      </c>
      <c r="G15" s="224"/>
      <c r="H15" s="456"/>
      <c r="I15" s="22"/>
    </row>
    <row r="16" spans="1:9" x14ac:dyDescent="0.25">
      <c r="A16" s="22"/>
      <c r="B16" s="220">
        <v>5</v>
      </c>
      <c r="C16" s="225" t="s">
        <v>46</v>
      </c>
      <c r="D16" s="223"/>
      <c r="E16" s="499"/>
      <c r="F16" s="223"/>
      <c r="G16" s="224"/>
      <c r="H16" s="456"/>
      <c r="I16" s="22"/>
    </row>
    <row r="17" spans="1:9" x14ac:dyDescent="0.25">
      <c r="A17" s="22"/>
      <c r="B17" s="220">
        <v>6</v>
      </c>
      <c r="C17" s="226" t="s">
        <v>215</v>
      </c>
      <c r="D17" s="223"/>
      <c r="E17" s="499"/>
      <c r="F17" s="223"/>
      <c r="G17" s="224"/>
      <c r="H17" s="456"/>
      <c r="I17" s="22"/>
    </row>
    <row r="18" spans="1:9" ht="60" x14ac:dyDescent="0.25">
      <c r="A18" s="22"/>
      <c r="B18" s="220">
        <v>7</v>
      </c>
      <c r="C18" s="225" t="s">
        <v>47</v>
      </c>
      <c r="D18" s="223"/>
      <c r="E18" s="499"/>
      <c r="F18" s="223"/>
      <c r="G18" s="224"/>
      <c r="H18" s="456"/>
      <c r="I18" s="22"/>
    </row>
    <row r="19" spans="1:9" ht="30" x14ac:dyDescent="0.25">
      <c r="A19" s="22"/>
      <c r="B19" s="220">
        <v>8</v>
      </c>
      <c r="C19" s="226" t="s">
        <v>48</v>
      </c>
      <c r="D19" s="223"/>
      <c r="E19" s="500"/>
      <c r="F19" s="223"/>
      <c r="G19" s="224"/>
      <c r="H19" s="456"/>
      <c r="I19" s="22"/>
    </row>
    <row r="20" spans="1:9" x14ac:dyDescent="0.25">
      <c r="A20" s="22"/>
      <c r="B20" s="220">
        <v>9</v>
      </c>
      <c r="C20" s="226" t="s">
        <v>49</v>
      </c>
      <c r="D20" s="223"/>
      <c r="E20" s="500"/>
      <c r="F20" s="223"/>
      <c r="G20" s="224"/>
      <c r="H20" s="456"/>
      <c r="I20" s="22"/>
    </row>
    <row r="21" spans="1:9" x14ac:dyDescent="0.25">
      <c r="A21" s="22"/>
      <c r="B21" s="220">
        <v>10</v>
      </c>
      <c r="C21" s="225" t="s">
        <v>50</v>
      </c>
      <c r="D21" s="223"/>
      <c r="E21" s="499"/>
      <c r="F21" s="223"/>
      <c r="G21" s="224"/>
      <c r="H21" s="456"/>
      <c r="I21" s="22"/>
    </row>
    <row r="22" spans="1:9" x14ac:dyDescent="0.25">
      <c r="A22" s="22"/>
      <c r="B22" s="220">
        <v>11</v>
      </c>
      <c r="C22" s="227" t="s">
        <v>51</v>
      </c>
      <c r="D22" s="223">
        <v>0</v>
      </c>
      <c r="E22" s="498">
        <v>3584600</v>
      </c>
      <c r="F22" s="383"/>
      <c r="G22" s="224"/>
      <c r="H22" s="456"/>
      <c r="I22" s="22"/>
    </row>
    <row r="23" spans="1:9" x14ac:dyDescent="0.25">
      <c r="A23" s="22"/>
      <c r="B23" s="220">
        <v>12</v>
      </c>
      <c r="C23" s="225" t="s">
        <v>45</v>
      </c>
      <c r="D23" s="223">
        <v>0</v>
      </c>
      <c r="E23" s="498">
        <f>E22-E24</f>
        <v>2690840</v>
      </c>
      <c r="F23" s="383"/>
      <c r="G23" s="224"/>
      <c r="H23" s="456"/>
      <c r="I23" s="22"/>
    </row>
    <row r="24" spans="1:9" x14ac:dyDescent="0.25">
      <c r="A24" s="22"/>
      <c r="B24" s="220">
        <v>13</v>
      </c>
      <c r="C24" s="228" t="s">
        <v>52</v>
      </c>
      <c r="D24" s="223">
        <v>0</v>
      </c>
      <c r="E24" s="498">
        <v>893760</v>
      </c>
      <c r="F24" s="383"/>
      <c r="G24" s="224"/>
      <c r="H24" s="456"/>
      <c r="I24" s="22"/>
    </row>
    <row r="25" spans="1:9" x14ac:dyDescent="0.25">
      <c r="A25" s="22"/>
      <c r="B25" s="220">
        <v>14</v>
      </c>
      <c r="C25" s="225" t="s">
        <v>46</v>
      </c>
      <c r="D25" s="223"/>
      <c r="E25" s="500"/>
      <c r="F25" s="223"/>
      <c r="G25" s="224"/>
      <c r="H25" s="456"/>
      <c r="I25" s="22"/>
    </row>
    <row r="26" spans="1:9" x14ac:dyDescent="0.25">
      <c r="A26" s="22"/>
      <c r="B26" s="220">
        <v>15</v>
      </c>
      <c r="C26" s="228" t="s">
        <v>52</v>
      </c>
      <c r="D26" s="223"/>
      <c r="E26" s="500"/>
      <c r="F26" s="223"/>
      <c r="G26" s="224"/>
      <c r="H26" s="456"/>
      <c r="I26" s="22"/>
    </row>
    <row r="27" spans="1:9" x14ac:dyDescent="0.25">
      <c r="A27" s="22"/>
      <c r="B27" s="220">
        <v>16</v>
      </c>
      <c r="C27" s="226" t="s">
        <v>215</v>
      </c>
      <c r="D27" s="223"/>
      <c r="E27" s="500"/>
      <c r="F27" s="223"/>
      <c r="G27" s="224"/>
      <c r="H27" s="456"/>
      <c r="I27" s="22"/>
    </row>
    <row r="28" spans="1:9" x14ac:dyDescent="0.25">
      <c r="A28" s="22"/>
      <c r="B28" s="220">
        <v>17</v>
      </c>
      <c r="C28" s="228" t="s">
        <v>52</v>
      </c>
      <c r="D28" s="223"/>
      <c r="E28" s="223"/>
      <c r="F28" s="223"/>
      <c r="G28" s="224"/>
      <c r="H28" s="456"/>
      <c r="I28" s="22"/>
    </row>
    <row r="29" spans="1:9" ht="60" x14ac:dyDescent="0.25">
      <c r="A29" s="22"/>
      <c r="B29" s="220">
        <v>18</v>
      </c>
      <c r="C29" s="225" t="s">
        <v>47</v>
      </c>
      <c r="D29" s="223"/>
      <c r="E29" s="223"/>
      <c r="F29" s="223"/>
      <c r="G29" s="224"/>
      <c r="H29" s="456"/>
      <c r="I29" s="22"/>
    </row>
    <row r="30" spans="1:9" x14ac:dyDescent="0.25">
      <c r="A30" s="22"/>
      <c r="B30" s="220">
        <v>19</v>
      </c>
      <c r="C30" s="228" t="s">
        <v>52</v>
      </c>
      <c r="D30" s="223"/>
      <c r="E30" s="223"/>
      <c r="F30" s="223"/>
      <c r="G30" s="224"/>
      <c r="H30" s="456"/>
      <c r="I30" s="22"/>
    </row>
    <row r="31" spans="1:9" ht="30" x14ac:dyDescent="0.25">
      <c r="A31" s="22"/>
      <c r="B31" s="220">
        <v>20</v>
      </c>
      <c r="C31" s="226" t="s">
        <v>48</v>
      </c>
      <c r="D31" s="223"/>
      <c r="E31" s="223"/>
      <c r="F31" s="223"/>
      <c r="G31" s="224"/>
      <c r="H31" s="456"/>
      <c r="I31" s="22"/>
    </row>
    <row r="32" spans="1:9" x14ac:dyDescent="0.25">
      <c r="A32" s="22"/>
      <c r="B32" s="220">
        <v>21</v>
      </c>
      <c r="C32" s="228" t="s">
        <v>52</v>
      </c>
      <c r="D32" s="223"/>
      <c r="E32" s="223"/>
      <c r="F32" s="223"/>
      <c r="G32" s="224"/>
      <c r="H32" s="456"/>
      <c r="I32" s="22"/>
    </row>
    <row r="33" spans="1:9" x14ac:dyDescent="0.25">
      <c r="A33" s="22"/>
      <c r="B33" s="220">
        <v>22</v>
      </c>
      <c r="C33" s="226" t="s">
        <v>49</v>
      </c>
      <c r="D33" s="223"/>
      <c r="E33" s="223"/>
      <c r="F33" s="223"/>
      <c r="G33" s="224"/>
      <c r="H33" s="456"/>
      <c r="I33" s="22"/>
    </row>
    <row r="34" spans="1:9" x14ac:dyDescent="0.25">
      <c r="A34" s="22"/>
      <c r="B34" s="220">
        <v>23</v>
      </c>
      <c r="C34" s="228" t="s">
        <v>52</v>
      </c>
      <c r="D34" s="223"/>
      <c r="E34" s="223"/>
      <c r="F34" s="223"/>
      <c r="G34" s="224"/>
      <c r="H34" s="456"/>
      <c r="I34" s="22"/>
    </row>
    <row r="35" spans="1:9" x14ac:dyDescent="0.25">
      <c r="A35" s="22"/>
      <c r="B35" s="220">
        <v>24</v>
      </c>
      <c r="C35" s="225" t="s">
        <v>50</v>
      </c>
      <c r="D35" s="223"/>
      <c r="E35" s="223"/>
      <c r="F35" s="223"/>
      <c r="G35" s="224"/>
      <c r="H35" s="456"/>
      <c r="I35" s="22"/>
    </row>
    <row r="36" spans="1:9" ht="15.75" thickBot="1" x14ac:dyDescent="0.3">
      <c r="A36" s="22"/>
      <c r="B36" s="229">
        <v>25</v>
      </c>
      <c r="C36" s="230" t="s">
        <v>52</v>
      </c>
      <c r="D36" s="231"/>
      <c r="E36" s="231"/>
      <c r="F36" s="231"/>
      <c r="G36" s="232"/>
      <c r="H36" s="459"/>
      <c r="I36" s="22"/>
    </row>
    <row r="37" spans="1:9" ht="15.75" thickBot="1" x14ac:dyDescent="0.3">
      <c r="A37" s="22"/>
      <c r="B37" s="464" t="s">
        <v>63</v>
      </c>
      <c r="C37" s="465"/>
      <c r="D37" s="465"/>
      <c r="E37" s="465"/>
      <c r="F37" s="465"/>
      <c r="G37" s="465"/>
      <c r="H37" s="466"/>
      <c r="I37" s="22"/>
    </row>
    <row r="38" spans="1:9" s="21" customFormat="1" ht="28.5" customHeight="1" x14ac:dyDescent="0.25">
      <c r="A38" s="51"/>
      <c r="B38" s="216">
        <v>26</v>
      </c>
      <c r="C38" s="233" t="s">
        <v>70</v>
      </c>
      <c r="D38" s="234">
        <v>0</v>
      </c>
      <c r="E38" s="501">
        <v>632223.45286504738</v>
      </c>
      <c r="F38" s="384"/>
      <c r="G38" s="235"/>
      <c r="H38" s="460" t="s">
        <v>66</v>
      </c>
      <c r="I38" s="51"/>
    </row>
    <row r="39" spans="1:9" s="21" customFormat="1" x14ac:dyDescent="0.25">
      <c r="A39" s="51"/>
      <c r="B39" s="220">
        <v>27</v>
      </c>
      <c r="C39" s="236" t="s">
        <v>53</v>
      </c>
      <c r="D39" s="237">
        <v>0</v>
      </c>
      <c r="E39" s="502">
        <v>343831.57246335538</v>
      </c>
      <c r="F39" s="385"/>
      <c r="G39" s="238"/>
      <c r="H39" s="456"/>
      <c r="I39" s="51"/>
    </row>
    <row r="40" spans="1:9" s="21" customFormat="1" x14ac:dyDescent="0.25">
      <c r="A40" s="51"/>
      <c r="B40" s="220">
        <v>28</v>
      </c>
      <c r="C40" s="236" t="s">
        <v>54</v>
      </c>
      <c r="D40" s="237">
        <v>0</v>
      </c>
      <c r="E40" s="502">
        <f>E38-E39</f>
        <v>288391.880401692</v>
      </c>
      <c r="F40" s="385"/>
      <c r="G40" s="238"/>
      <c r="H40" s="456"/>
      <c r="I40" s="51"/>
    </row>
    <row r="41" spans="1:9" s="21" customFormat="1" ht="60" x14ac:dyDescent="0.25">
      <c r="A41" s="51"/>
      <c r="B41" s="220">
        <v>29</v>
      </c>
      <c r="C41" s="239" t="s">
        <v>55</v>
      </c>
      <c r="D41" s="237"/>
      <c r="E41" s="343"/>
      <c r="F41" s="237"/>
      <c r="G41" s="238"/>
      <c r="H41" s="240" t="s">
        <v>67</v>
      </c>
      <c r="I41" s="51"/>
    </row>
    <row r="42" spans="1:9" s="21" customFormat="1" x14ac:dyDescent="0.25">
      <c r="A42" s="51"/>
      <c r="B42" s="220">
        <v>30</v>
      </c>
      <c r="C42" s="239" t="s">
        <v>56</v>
      </c>
      <c r="D42" s="237"/>
      <c r="E42" s="237"/>
      <c r="F42" s="237"/>
      <c r="G42" s="238"/>
      <c r="H42" s="456" t="s">
        <v>68</v>
      </c>
      <c r="I42" s="51"/>
    </row>
    <row r="43" spans="1:9" s="21" customFormat="1" x14ac:dyDescent="0.25">
      <c r="A43" s="51"/>
      <c r="B43" s="220">
        <v>31</v>
      </c>
      <c r="C43" s="239" t="s">
        <v>60</v>
      </c>
      <c r="D43" s="237"/>
      <c r="E43" s="237"/>
      <c r="F43" s="237"/>
      <c r="G43" s="238"/>
      <c r="H43" s="456"/>
      <c r="I43" s="51"/>
    </row>
    <row r="44" spans="1:9" s="21" customFormat="1" ht="30" x14ac:dyDescent="0.25">
      <c r="A44" s="51"/>
      <c r="B44" s="220">
        <v>32</v>
      </c>
      <c r="C44" s="239" t="s">
        <v>57</v>
      </c>
      <c r="D44" s="237"/>
      <c r="E44" s="237"/>
      <c r="F44" s="237"/>
      <c r="G44" s="238"/>
      <c r="H44" s="240" t="s">
        <v>69</v>
      </c>
      <c r="I44" s="51"/>
    </row>
    <row r="45" spans="1:9" s="21" customFormat="1" x14ac:dyDescent="0.25">
      <c r="A45" s="51"/>
      <c r="B45" s="220">
        <v>33</v>
      </c>
      <c r="C45" s="241" t="s">
        <v>58</v>
      </c>
      <c r="D45" s="237"/>
      <c r="E45" s="237"/>
      <c r="F45" s="237"/>
      <c r="G45" s="238"/>
      <c r="H45" s="459" t="s">
        <v>71</v>
      </c>
      <c r="I45" s="51"/>
    </row>
    <row r="46" spans="1:9" s="21" customFormat="1" x14ac:dyDescent="0.25">
      <c r="A46" s="51"/>
      <c r="B46" s="220">
        <v>34</v>
      </c>
      <c r="C46" s="242" t="s">
        <v>59</v>
      </c>
      <c r="D46" s="237"/>
      <c r="E46" s="237"/>
      <c r="F46" s="237"/>
      <c r="G46" s="238"/>
      <c r="H46" s="462"/>
      <c r="I46" s="51"/>
    </row>
    <row r="47" spans="1:9" s="21" customFormat="1" x14ac:dyDescent="0.25">
      <c r="A47" s="51"/>
      <c r="B47" s="220">
        <v>35</v>
      </c>
      <c r="C47" s="241" t="s">
        <v>61</v>
      </c>
      <c r="D47" s="237"/>
      <c r="E47" s="237"/>
      <c r="F47" s="237"/>
      <c r="G47" s="238"/>
      <c r="H47" s="462"/>
      <c r="I47" s="51"/>
    </row>
    <row r="48" spans="1:9" s="21" customFormat="1" ht="15.75" thickBot="1" x14ac:dyDescent="0.3">
      <c r="A48" s="51"/>
      <c r="B48" s="229">
        <v>36</v>
      </c>
      <c r="C48" s="243" t="s">
        <v>62</v>
      </c>
      <c r="D48" s="244"/>
      <c r="E48" s="244"/>
      <c r="F48" s="244"/>
      <c r="G48" s="245"/>
      <c r="H48" s="463"/>
      <c r="I48" s="51"/>
    </row>
    <row r="49" spans="1:9" x14ac:dyDescent="0.25">
      <c r="A49" s="22"/>
      <c r="B49" s="22"/>
      <c r="C49" s="22"/>
      <c r="D49" s="22"/>
      <c r="E49" s="22"/>
      <c r="F49" s="22"/>
      <c r="G49" s="22"/>
      <c r="H49" s="22"/>
      <c r="I49" s="22"/>
    </row>
    <row r="50" spans="1:9" ht="29.45" customHeight="1" x14ac:dyDescent="0.25">
      <c r="A50" s="22"/>
      <c r="B50" s="461" t="s">
        <v>255</v>
      </c>
      <c r="C50" s="461"/>
      <c r="D50" s="461"/>
      <c r="E50" s="461"/>
      <c r="F50" s="461"/>
      <c r="G50" s="461"/>
      <c r="H50" s="461"/>
      <c r="I50" s="22"/>
    </row>
    <row r="51" spans="1:9" ht="18" customHeight="1" x14ac:dyDescent="0.25">
      <c r="A51" s="22"/>
      <c r="B51" s="22" t="s">
        <v>208</v>
      </c>
      <c r="C51" s="22"/>
      <c r="D51" s="22"/>
      <c r="E51" s="22"/>
      <c r="F51" s="22"/>
      <c r="G51" s="22"/>
      <c r="H51" s="22"/>
      <c r="I51" s="22"/>
    </row>
    <row r="52" spans="1:9" ht="18" customHeight="1" x14ac:dyDescent="0.25">
      <c r="A52" s="22"/>
      <c r="B52" s="322" t="s">
        <v>265</v>
      </c>
      <c r="C52" s="22"/>
      <c r="D52" s="22"/>
      <c r="E52" s="22"/>
      <c r="F52" s="22"/>
      <c r="G52" s="22"/>
      <c r="H52" s="22"/>
      <c r="I52" s="22"/>
    </row>
    <row r="53" spans="1:9" ht="18" customHeight="1" x14ac:dyDescent="0.25">
      <c r="A53" s="22"/>
      <c r="B53" s="22" t="s">
        <v>184</v>
      </c>
      <c r="C53" s="22"/>
      <c r="D53" s="22"/>
      <c r="E53" s="22"/>
      <c r="F53" s="22"/>
      <c r="G53" s="22"/>
      <c r="H53" s="22"/>
      <c r="I53" s="22"/>
    </row>
    <row r="54" spans="1:9" ht="18" customHeight="1" x14ac:dyDescent="0.25">
      <c r="A54" s="22"/>
      <c r="B54" s="22" t="s">
        <v>185</v>
      </c>
      <c r="C54" s="22"/>
      <c r="D54" s="22"/>
      <c r="E54" s="22"/>
      <c r="F54" s="22"/>
      <c r="G54" s="22"/>
      <c r="H54" s="22"/>
      <c r="I54" s="22"/>
    </row>
    <row r="55" spans="1:9" x14ac:dyDescent="0.25">
      <c r="A55" s="22"/>
      <c r="B55" s="22"/>
      <c r="C55" s="22"/>
      <c r="D55" s="22"/>
      <c r="E55" s="22"/>
      <c r="F55" s="22"/>
      <c r="G55" s="22"/>
      <c r="H55" s="22"/>
      <c r="I55" s="22"/>
    </row>
    <row r="56" spans="1:9" x14ac:dyDescent="0.25">
      <c r="A56" s="22"/>
      <c r="B56" s="22"/>
      <c r="C56" s="22"/>
      <c r="D56" s="22"/>
      <c r="E56" s="22"/>
      <c r="F56" s="22"/>
      <c r="G56" s="22"/>
      <c r="H56" s="22"/>
      <c r="I56" s="22"/>
    </row>
    <row r="57" spans="1:9" x14ac:dyDescent="0.25">
      <c r="A57" s="22"/>
      <c r="B57" s="22"/>
      <c r="C57" s="22"/>
      <c r="D57" s="22"/>
      <c r="E57" s="22"/>
      <c r="F57" s="22"/>
      <c r="G57" s="22"/>
      <c r="H57" s="22"/>
      <c r="I57" s="22"/>
    </row>
    <row r="58" spans="1:9" x14ac:dyDescent="0.25">
      <c r="A58" s="22"/>
      <c r="B58" s="22"/>
      <c r="C58" s="22"/>
      <c r="D58" s="22"/>
      <c r="E58" s="22"/>
      <c r="F58" s="22"/>
      <c r="G58" s="22"/>
      <c r="H58" s="22"/>
      <c r="I58" s="22"/>
    </row>
    <row r="59" spans="1:9" x14ac:dyDescent="0.25">
      <c r="A59" s="22"/>
      <c r="B59" s="22"/>
      <c r="C59" s="22"/>
      <c r="D59" s="22"/>
      <c r="E59" s="22"/>
      <c r="F59" s="22"/>
      <c r="G59" s="22"/>
      <c r="H59" s="22"/>
      <c r="I59" s="22"/>
    </row>
    <row r="60" spans="1:9" x14ac:dyDescent="0.25">
      <c r="A60" s="22"/>
      <c r="B60" s="22"/>
      <c r="C60" s="22"/>
      <c r="D60" s="22"/>
      <c r="E60" s="22"/>
      <c r="F60" s="22"/>
      <c r="G60" s="22"/>
      <c r="H60" s="22"/>
      <c r="I60" s="22"/>
    </row>
    <row r="61" spans="1:9" x14ac:dyDescent="0.25">
      <c r="A61" s="22"/>
      <c r="B61" s="22"/>
      <c r="C61" s="22"/>
      <c r="D61" s="22"/>
      <c r="E61" s="22"/>
      <c r="F61" s="22"/>
      <c r="G61" s="22"/>
      <c r="H61" s="22"/>
      <c r="I61" s="22"/>
    </row>
    <row r="62" spans="1:9" x14ac:dyDescent="0.25">
      <c r="A62" s="22"/>
      <c r="B62" s="22"/>
      <c r="C62" s="22"/>
      <c r="D62" s="22"/>
      <c r="E62" s="22"/>
      <c r="F62" s="22"/>
      <c r="G62" s="22"/>
      <c r="H62" s="22"/>
      <c r="I62" s="22"/>
    </row>
    <row r="63" spans="1:9" x14ac:dyDescent="0.25">
      <c r="A63" s="22"/>
      <c r="B63" s="22"/>
      <c r="C63" s="22"/>
      <c r="D63" s="22"/>
      <c r="E63" s="22"/>
      <c r="F63" s="22"/>
      <c r="G63" s="22"/>
      <c r="H63" s="22"/>
      <c r="I63" s="22"/>
    </row>
    <row r="64" spans="1:9" x14ac:dyDescent="0.25">
      <c r="A64" s="22"/>
      <c r="B64" s="22"/>
      <c r="C64" s="22"/>
      <c r="D64" s="22"/>
      <c r="E64" s="22"/>
      <c r="F64" s="22"/>
      <c r="G64" s="22"/>
      <c r="H64" s="22"/>
      <c r="I64" s="22"/>
    </row>
    <row r="65" spans="1:9" x14ac:dyDescent="0.25">
      <c r="A65" s="22"/>
      <c r="B65" s="22"/>
      <c r="C65" s="22"/>
      <c r="D65" s="22"/>
      <c r="E65" s="22"/>
      <c r="F65" s="22"/>
      <c r="G65" s="22"/>
      <c r="H65" s="22"/>
      <c r="I65" s="22"/>
    </row>
    <row r="66" spans="1:9" x14ac:dyDescent="0.25">
      <c r="A66" s="22"/>
      <c r="B66" s="22"/>
      <c r="C66" s="22"/>
      <c r="D66" s="22"/>
      <c r="E66" s="22"/>
      <c r="F66" s="22"/>
      <c r="G66" s="22"/>
      <c r="H66" s="22"/>
      <c r="I66" s="22"/>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79" fitToHeight="3" orientation="landscape" horizontalDpi="4294967292" verticalDpi="4294967292" r:id="rId1"/>
  <headerFooter>
    <oddHeader>&amp;C&amp;"Calibri"&amp;10&amp;K000000Internal&amp;1#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G7" sqref="G7"/>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1" t="str">
        <f>+Přehled!B2</f>
        <v>Patria Finance, a.s.</v>
      </c>
      <c r="D2" s="71"/>
      <c r="F2" s="274" t="s">
        <v>222</v>
      </c>
    </row>
    <row r="3" spans="2:7" ht="10.15" customHeight="1" x14ac:dyDescent="0.25"/>
    <row r="4" spans="2:7" ht="15.75" x14ac:dyDescent="0.25">
      <c r="B4" s="471" t="s">
        <v>287</v>
      </c>
      <c r="C4" s="472"/>
      <c r="D4" s="472"/>
      <c r="E4" s="472"/>
      <c r="F4" s="473"/>
      <c r="G4" s="65"/>
    </row>
    <row r="5" spans="2:7" ht="44.45" customHeight="1" x14ac:dyDescent="0.25">
      <c r="B5" s="417" t="s">
        <v>397</v>
      </c>
      <c r="C5" s="417"/>
      <c r="D5" s="417"/>
      <c r="E5" s="417"/>
      <c r="F5" s="417"/>
    </row>
    <row r="6" spans="2:7" ht="46.15" customHeight="1" x14ac:dyDescent="0.25">
      <c r="B6" s="415" t="s">
        <v>398</v>
      </c>
      <c r="C6" s="415"/>
      <c r="D6" s="415"/>
      <c r="E6" s="415"/>
      <c r="F6" s="415"/>
    </row>
    <row r="7" spans="2:7" ht="16.149999999999999" customHeight="1" x14ac:dyDescent="0.25">
      <c r="B7" s="77" t="s">
        <v>186</v>
      </c>
      <c r="C7" s="58"/>
      <c r="D7" s="58"/>
      <c r="E7" s="58"/>
      <c r="F7" s="58"/>
    </row>
    <row r="8" spans="2:7" ht="22.15" customHeight="1" x14ac:dyDescent="0.25">
      <c r="B8" s="78" t="s">
        <v>220</v>
      </c>
    </row>
    <row r="9" spans="2:7" ht="16.149999999999999" customHeight="1" x14ac:dyDescent="0.25">
      <c r="B9" s="37" t="s">
        <v>39</v>
      </c>
      <c r="C9" s="55"/>
      <c r="D9" s="56"/>
      <c r="E9" s="56"/>
      <c r="F9" s="271">
        <f>'IF RM1'!D7</f>
        <v>45657</v>
      </c>
    </row>
    <row r="11" spans="2:7" ht="15.75" thickBot="1" x14ac:dyDescent="0.3">
      <c r="F11" s="18"/>
    </row>
    <row r="12" spans="2:7" ht="87" customHeight="1" x14ac:dyDescent="0.25">
      <c r="B12" s="138" t="s">
        <v>289</v>
      </c>
      <c r="C12" s="139" t="s">
        <v>290</v>
      </c>
      <c r="D12" s="139" t="s">
        <v>291</v>
      </c>
      <c r="E12" s="324" t="s">
        <v>292</v>
      </c>
      <c r="F12" s="140" t="s">
        <v>293</v>
      </c>
    </row>
    <row r="13" spans="2:7" ht="15.75" thickBot="1" x14ac:dyDescent="0.3">
      <c r="B13" s="141" t="s">
        <v>0</v>
      </c>
      <c r="C13" s="142" t="s">
        <v>1</v>
      </c>
      <c r="D13" s="142" t="s">
        <v>2</v>
      </c>
      <c r="E13" s="142" t="s">
        <v>3</v>
      </c>
      <c r="F13" s="143" t="s">
        <v>4</v>
      </c>
    </row>
    <row r="14" spans="2:7" x14ac:dyDescent="0.25">
      <c r="B14" s="246" t="s">
        <v>423</v>
      </c>
      <c r="C14" s="246" t="s">
        <v>423</v>
      </c>
      <c r="D14" s="246" t="s">
        <v>423</v>
      </c>
      <c r="E14" s="246" t="s">
        <v>423</v>
      </c>
      <c r="F14" s="246" t="s">
        <v>423</v>
      </c>
    </row>
    <row r="15" spans="2:7" x14ac:dyDescent="0.25">
      <c r="B15" s="247"/>
      <c r="C15" s="247"/>
      <c r="D15" s="247"/>
      <c r="E15" s="247"/>
      <c r="F15" s="247"/>
    </row>
    <row r="16" spans="2:7" x14ac:dyDescent="0.25">
      <c r="B16" s="247"/>
      <c r="C16" s="247"/>
      <c r="D16" s="247"/>
      <c r="E16" s="247"/>
      <c r="F16" s="247"/>
    </row>
    <row r="17" spans="2:6" x14ac:dyDescent="0.25">
      <c r="B17" s="247"/>
      <c r="C17" s="247"/>
      <c r="D17" s="247"/>
      <c r="E17" s="247"/>
      <c r="F17" s="247"/>
    </row>
    <row r="19" spans="2:6" ht="37.15" customHeight="1" x14ac:dyDescent="0.25">
      <c r="B19" s="475" t="s">
        <v>288</v>
      </c>
      <c r="C19" s="475"/>
      <c r="D19" s="475"/>
      <c r="E19" s="475"/>
      <c r="F19" s="475"/>
    </row>
    <row r="20" spans="2:6" ht="15" customHeight="1" x14ac:dyDescent="0.25">
      <c r="B20" s="1"/>
    </row>
    <row r="21" spans="2:6" x14ac:dyDescent="0.25">
      <c r="B21" s="15" t="s">
        <v>38</v>
      </c>
      <c r="C21" s="16"/>
      <c r="D21" s="16"/>
      <c r="E21" s="16"/>
      <c r="F21" s="16"/>
    </row>
    <row r="22" spans="2:6" x14ac:dyDescent="0.25">
      <c r="B22" s="16" t="s">
        <v>35</v>
      </c>
      <c r="C22" s="16"/>
      <c r="D22" s="16"/>
      <c r="E22" s="16"/>
      <c r="F22" s="16"/>
    </row>
    <row r="23" spans="2:6" ht="32.450000000000003" customHeight="1" x14ac:dyDescent="0.25">
      <c r="B23" s="16"/>
      <c r="C23" s="474" t="s">
        <v>179</v>
      </c>
      <c r="D23" s="474"/>
      <c r="E23" s="474"/>
      <c r="F23" s="474"/>
    </row>
    <row r="24" spans="2:6" ht="33.6" customHeight="1" x14ac:dyDescent="0.25">
      <c r="B24" s="16"/>
      <c r="C24" s="474" t="s">
        <v>36</v>
      </c>
      <c r="D24" s="474"/>
      <c r="E24" s="474"/>
      <c r="F24" s="474"/>
    </row>
    <row r="25" spans="2:6" ht="31.15" customHeight="1" x14ac:dyDescent="0.25">
      <c r="B25" s="474" t="s">
        <v>37</v>
      </c>
      <c r="C25" s="474"/>
      <c r="D25" s="474"/>
      <c r="E25" s="474"/>
      <c r="F25" s="474"/>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5" orientation="landscape" r:id="rId1"/>
  <headerFooter>
    <oddHeader>&amp;C&amp;"Calibri"&amp;10&amp;K000000Internal&amp;1#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E19" sqref="E19"/>
    </sheetView>
  </sheetViews>
  <sheetFormatPr defaultColWidth="9.140625" defaultRowHeight="15" x14ac:dyDescent="0.25"/>
  <cols>
    <col min="1" max="1" width="3.7109375" style="9" customWidth="1"/>
    <col min="2" max="2" width="7.42578125" style="9" customWidth="1"/>
    <col min="3" max="3" width="82" style="9" customWidth="1"/>
    <col min="4" max="4" width="22.5703125" style="9" customWidth="1"/>
    <col min="5" max="5" width="17.85546875" style="9" customWidth="1"/>
    <col min="6" max="6" width="17.42578125" style="9" customWidth="1"/>
    <col min="7" max="7" width="15.7109375" style="9" customWidth="1"/>
    <col min="8" max="16384" width="9.140625" style="9"/>
  </cols>
  <sheetData>
    <row r="1" spans="1:7" ht="10.15" customHeight="1" x14ac:dyDescent="0.25">
      <c r="A1" s="22"/>
      <c r="B1" s="33"/>
      <c r="C1" s="33"/>
      <c r="D1" s="22"/>
      <c r="E1" s="22"/>
      <c r="F1" s="22"/>
      <c r="G1" s="22"/>
    </row>
    <row r="2" spans="1:7" ht="15.75" x14ac:dyDescent="0.25">
      <c r="A2" s="22"/>
      <c r="B2" s="71" t="str">
        <f>+Přehled!B2</f>
        <v>Patria Finance, a.s.</v>
      </c>
      <c r="C2" s="33"/>
      <c r="D2" s="274" t="s">
        <v>222</v>
      </c>
      <c r="E2" s="22"/>
      <c r="F2" s="22"/>
      <c r="G2" s="22"/>
    </row>
    <row r="3" spans="1:7" ht="10.15" customHeight="1" x14ac:dyDescent="0.25">
      <c r="A3" s="22"/>
      <c r="B3" s="33"/>
      <c r="C3" s="33"/>
      <c r="D3" s="22"/>
      <c r="E3" s="22"/>
      <c r="F3" s="22"/>
      <c r="G3" s="22"/>
    </row>
    <row r="4" spans="1:7" ht="15.75" x14ac:dyDescent="0.25">
      <c r="A4" s="22"/>
      <c r="B4" s="477" t="s">
        <v>294</v>
      </c>
      <c r="C4" s="477"/>
      <c r="D4" s="477"/>
      <c r="E4" s="65"/>
      <c r="F4" s="22"/>
      <c r="G4" s="22"/>
    </row>
    <row r="5" spans="1:7" ht="49.15" customHeight="1" x14ac:dyDescent="0.25">
      <c r="A5" s="33"/>
      <c r="B5" s="417" t="s">
        <v>338</v>
      </c>
      <c r="C5" s="417"/>
      <c r="D5" s="417"/>
      <c r="E5" s="33"/>
      <c r="F5" s="22"/>
      <c r="G5" s="22"/>
    </row>
    <row r="6" spans="1:7" ht="46.9" customHeight="1" x14ac:dyDescent="0.25">
      <c r="A6" s="33"/>
      <c r="B6" s="415" t="s">
        <v>398</v>
      </c>
      <c r="C6" s="415"/>
      <c r="D6" s="415"/>
      <c r="E6" s="33"/>
      <c r="F6" s="22"/>
      <c r="G6" s="22"/>
    </row>
    <row r="7" spans="1:7" ht="24" customHeight="1" x14ac:dyDescent="0.25">
      <c r="A7" s="33"/>
      <c r="B7" s="78" t="s">
        <v>221</v>
      </c>
      <c r="C7" s="33"/>
      <c r="D7" s="33"/>
      <c r="E7" s="33"/>
      <c r="F7" s="22"/>
      <c r="G7" s="22"/>
    </row>
    <row r="8" spans="1:7" x14ac:dyDescent="0.25">
      <c r="A8" s="33"/>
      <c r="B8" s="37" t="s">
        <v>39</v>
      </c>
      <c r="C8" s="55"/>
      <c r="D8" s="271">
        <f>'IF RM1'!D7</f>
        <v>45657</v>
      </c>
      <c r="E8" s="33"/>
      <c r="F8" s="22"/>
      <c r="G8" s="22"/>
    </row>
    <row r="9" spans="1:7" x14ac:dyDescent="0.25">
      <c r="A9" s="22"/>
      <c r="B9" s="22"/>
      <c r="C9" s="49"/>
      <c r="D9" s="22"/>
      <c r="E9" s="22"/>
      <c r="F9" s="22"/>
      <c r="G9" s="22"/>
    </row>
    <row r="10" spans="1:7" x14ac:dyDescent="0.25">
      <c r="A10" s="22"/>
      <c r="B10" s="476" t="s">
        <v>295</v>
      </c>
      <c r="C10" s="476"/>
      <c r="D10" s="476"/>
      <c r="E10" s="22"/>
      <c r="F10" s="22"/>
      <c r="G10" s="22"/>
    </row>
    <row r="11" spans="1:7" ht="15.75" thickBot="1" x14ac:dyDescent="0.3">
      <c r="A11" s="22"/>
      <c r="B11" s="22"/>
      <c r="C11" s="22"/>
      <c r="D11" s="22"/>
      <c r="E11" s="22"/>
      <c r="F11" s="22"/>
      <c r="G11" s="22"/>
    </row>
    <row r="12" spans="1:7" ht="15.75" thickBot="1" x14ac:dyDescent="0.3">
      <c r="A12" s="22"/>
      <c r="B12" s="144" t="s">
        <v>305</v>
      </c>
      <c r="C12" s="145" t="s">
        <v>20</v>
      </c>
      <c r="D12" s="146" t="s">
        <v>304</v>
      </c>
      <c r="E12" s="22"/>
      <c r="F12" s="22"/>
      <c r="G12" s="22"/>
    </row>
    <row r="13" spans="1:7" x14ac:dyDescent="0.25">
      <c r="A13" s="22"/>
      <c r="B13" s="248">
        <v>1</v>
      </c>
      <c r="C13" s="251" t="s">
        <v>296</v>
      </c>
      <c r="D13" s="157" t="s">
        <v>423</v>
      </c>
      <c r="E13" s="22"/>
      <c r="F13" s="22"/>
      <c r="G13" s="22"/>
    </row>
    <row r="14" spans="1:7" x14ac:dyDescent="0.25">
      <c r="A14" s="22"/>
      <c r="B14" s="249">
        <v>2</v>
      </c>
      <c r="C14" s="252" t="s">
        <v>297</v>
      </c>
      <c r="D14" s="376" t="s">
        <v>423</v>
      </c>
      <c r="E14" s="22"/>
      <c r="F14" s="22"/>
      <c r="G14" s="22"/>
    </row>
    <row r="15" spans="1:7" ht="30" x14ac:dyDescent="0.25">
      <c r="A15" s="22"/>
      <c r="B15" s="249">
        <v>3</v>
      </c>
      <c r="C15" s="253" t="s">
        <v>298</v>
      </c>
      <c r="D15" s="376" t="s">
        <v>423</v>
      </c>
      <c r="E15" s="22"/>
      <c r="F15" s="22"/>
      <c r="G15" s="22"/>
    </row>
    <row r="16" spans="1:7" ht="30" x14ac:dyDescent="0.25">
      <c r="A16" s="22"/>
      <c r="B16" s="249">
        <v>4</v>
      </c>
      <c r="C16" s="254" t="s">
        <v>299</v>
      </c>
      <c r="D16" s="376" t="s">
        <v>423</v>
      </c>
      <c r="E16" s="22"/>
      <c r="F16" s="22"/>
      <c r="G16" s="22"/>
    </row>
    <row r="17" spans="1:7" x14ac:dyDescent="0.25">
      <c r="A17" s="22"/>
      <c r="B17" s="249">
        <v>5</v>
      </c>
      <c r="C17" s="254" t="s">
        <v>300</v>
      </c>
      <c r="D17" s="376" t="s">
        <v>423</v>
      </c>
      <c r="E17" s="22"/>
      <c r="F17" s="22"/>
      <c r="G17" s="22"/>
    </row>
    <row r="18" spans="1:7" x14ac:dyDescent="0.25">
      <c r="A18" s="22"/>
      <c r="B18" s="249">
        <v>6</v>
      </c>
      <c r="C18" s="254" t="s">
        <v>301</v>
      </c>
      <c r="D18" s="376" t="s">
        <v>423</v>
      </c>
      <c r="E18" s="22"/>
      <c r="F18" s="22"/>
      <c r="G18" s="22"/>
    </row>
    <row r="19" spans="1:7" ht="30" x14ac:dyDescent="0.25">
      <c r="A19" s="22"/>
      <c r="B19" s="249">
        <v>7</v>
      </c>
      <c r="C19" s="254" t="s">
        <v>302</v>
      </c>
      <c r="D19" s="376" t="s">
        <v>423</v>
      </c>
      <c r="E19" s="22"/>
      <c r="F19" s="22"/>
      <c r="G19" s="22"/>
    </row>
    <row r="20" spans="1:7" ht="15.75" thickBot="1" x14ac:dyDescent="0.3">
      <c r="A20" s="22"/>
      <c r="B20" s="250">
        <v>8</v>
      </c>
      <c r="C20" s="255" t="s">
        <v>303</v>
      </c>
      <c r="D20" s="377" t="s">
        <v>423</v>
      </c>
      <c r="E20" s="22"/>
      <c r="F20" s="22"/>
      <c r="G20" s="22"/>
    </row>
    <row r="21" spans="1:7" x14ac:dyDescent="0.25">
      <c r="A21" s="22"/>
      <c r="B21" s="59"/>
      <c r="C21" s="59"/>
      <c r="D21" s="60"/>
      <c r="E21" s="22"/>
      <c r="F21" s="22"/>
      <c r="G21" s="22"/>
    </row>
    <row r="22" spans="1:7" x14ac:dyDescent="0.25">
      <c r="A22" s="22"/>
      <c r="B22" s="59"/>
      <c r="C22" s="59"/>
      <c r="D22" s="60"/>
      <c r="E22" s="22"/>
      <c r="F22" s="22"/>
      <c r="G22" s="22"/>
    </row>
    <row r="23" spans="1:7" x14ac:dyDescent="0.25">
      <c r="A23" s="22"/>
      <c r="B23" s="59"/>
      <c r="C23" s="59"/>
      <c r="D23" s="60"/>
      <c r="E23" s="22"/>
      <c r="F23" s="22"/>
      <c r="G23" s="22"/>
    </row>
    <row r="24" spans="1:7" x14ac:dyDescent="0.25">
      <c r="A24" s="22"/>
      <c r="B24" s="476" t="s">
        <v>306</v>
      </c>
      <c r="C24" s="476"/>
      <c r="D24" s="476"/>
      <c r="E24" s="476"/>
      <c r="F24" s="22"/>
      <c r="G24" s="22"/>
    </row>
    <row r="25" spans="1:7" ht="15.75" thickBot="1" x14ac:dyDescent="0.3">
      <c r="A25" s="22"/>
      <c r="B25" s="22"/>
      <c r="C25" s="22"/>
      <c r="D25" s="22"/>
      <c r="E25" s="22"/>
      <c r="F25" s="22"/>
      <c r="G25" s="22"/>
    </row>
    <row r="26" spans="1:7" ht="15.75" thickBot="1" x14ac:dyDescent="0.3">
      <c r="A26" s="22"/>
      <c r="B26" s="144" t="s">
        <v>305</v>
      </c>
      <c r="C26" s="145" t="s">
        <v>20</v>
      </c>
      <c r="D26" s="147" t="s">
        <v>307</v>
      </c>
      <c r="E26" s="146" t="s">
        <v>308</v>
      </c>
      <c r="F26" s="22"/>
      <c r="G26" s="22"/>
    </row>
    <row r="27" spans="1:7" x14ac:dyDescent="0.25">
      <c r="A27" s="22"/>
      <c r="B27" s="256">
        <v>1</v>
      </c>
      <c r="C27" s="257" t="s">
        <v>309</v>
      </c>
      <c r="D27" s="258" t="s">
        <v>423</v>
      </c>
      <c r="E27" s="258" t="s">
        <v>423</v>
      </c>
      <c r="F27" s="22"/>
      <c r="G27" s="22"/>
    </row>
    <row r="28" spans="1:7" x14ac:dyDescent="0.25">
      <c r="A28" s="22"/>
      <c r="B28" s="259">
        <v>2</v>
      </c>
      <c r="C28" s="260" t="s">
        <v>310</v>
      </c>
      <c r="D28" s="48" t="s">
        <v>423</v>
      </c>
      <c r="E28" s="48" t="s">
        <v>423</v>
      </c>
      <c r="F28" s="22"/>
      <c r="G28" s="22"/>
    </row>
    <row r="29" spans="1:7" x14ac:dyDescent="0.25">
      <c r="A29" s="22"/>
      <c r="B29" s="259">
        <v>3</v>
      </c>
      <c r="C29" s="261" t="s">
        <v>311</v>
      </c>
      <c r="D29" s="48" t="s">
        <v>423</v>
      </c>
      <c r="E29" s="48" t="s">
        <v>423</v>
      </c>
      <c r="F29" s="22"/>
      <c r="G29" s="22"/>
    </row>
    <row r="30" spans="1:7" x14ac:dyDescent="0.25">
      <c r="A30" s="22"/>
      <c r="B30" s="259">
        <v>4</v>
      </c>
      <c r="C30" s="261" t="s">
        <v>312</v>
      </c>
      <c r="D30" s="48" t="s">
        <v>423</v>
      </c>
      <c r="E30" s="48" t="s">
        <v>423</v>
      </c>
      <c r="F30" s="22"/>
      <c r="G30" s="22"/>
    </row>
    <row r="31" spans="1:7" ht="15.75" thickBot="1" x14ac:dyDescent="0.3">
      <c r="A31" s="22"/>
      <c r="B31" s="262">
        <v>5</v>
      </c>
      <c r="C31" s="263" t="s">
        <v>313</v>
      </c>
      <c r="D31" s="161" t="s">
        <v>423</v>
      </c>
      <c r="E31" s="161" t="s">
        <v>423</v>
      </c>
      <c r="F31" s="22"/>
      <c r="G31" s="22"/>
    </row>
    <row r="32" spans="1:7" x14ac:dyDescent="0.25">
      <c r="A32" s="22"/>
      <c r="B32" s="22"/>
      <c r="C32" s="22"/>
      <c r="D32" s="22"/>
      <c r="E32" s="22"/>
      <c r="F32" s="22"/>
      <c r="G32" s="22"/>
    </row>
    <row r="33" spans="1:7" x14ac:dyDescent="0.25">
      <c r="A33" s="22"/>
      <c r="B33" s="22"/>
      <c r="C33" s="22"/>
      <c r="D33" s="22"/>
      <c r="E33" s="22"/>
      <c r="F33" s="22"/>
      <c r="G33" s="22"/>
    </row>
    <row r="34" spans="1:7" x14ac:dyDescent="0.25">
      <c r="A34" s="22"/>
      <c r="B34" s="22"/>
      <c r="C34" s="22"/>
      <c r="D34" s="22"/>
      <c r="E34" s="22"/>
      <c r="F34" s="22"/>
      <c r="G34" s="22"/>
    </row>
    <row r="35" spans="1:7" x14ac:dyDescent="0.25">
      <c r="A35" s="22"/>
      <c r="B35" s="476" t="s">
        <v>314</v>
      </c>
      <c r="C35" s="476"/>
      <c r="D35" s="476"/>
      <c r="E35" s="22"/>
      <c r="F35" s="22"/>
      <c r="G35" s="22"/>
    </row>
    <row r="36" spans="1:7" ht="15.75" thickBot="1" x14ac:dyDescent="0.3">
      <c r="A36" s="22"/>
      <c r="B36" s="22"/>
      <c r="C36" s="22"/>
      <c r="D36" s="22"/>
      <c r="E36" s="22"/>
      <c r="F36" s="22"/>
      <c r="G36" s="22"/>
    </row>
    <row r="37" spans="1:7" ht="15.75" thickBot="1" x14ac:dyDescent="0.3">
      <c r="A37" s="22"/>
      <c r="B37" s="144" t="s">
        <v>305</v>
      </c>
      <c r="C37" s="145" t="s">
        <v>20</v>
      </c>
      <c r="D37" s="146" t="s">
        <v>304</v>
      </c>
      <c r="E37" s="22"/>
      <c r="F37" s="22"/>
      <c r="G37" s="22"/>
    </row>
    <row r="38" spans="1:7" ht="30" x14ac:dyDescent="0.25">
      <c r="A38" s="22"/>
      <c r="B38" s="256">
        <v>1</v>
      </c>
      <c r="C38" s="257" t="s">
        <v>315</v>
      </c>
      <c r="D38" s="157"/>
      <c r="E38" s="22"/>
      <c r="F38" s="22"/>
      <c r="G38" s="22"/>
    </row>
    <row r="39" spans="1:7" x14ac:dyDescent="0.25">
      <c r="A39" s="22"/>
      <c r="B39" s="259">
        <v>2</v>
      </c>
      <c r="C39" s="264" t="s">
        <v>316</v>
      </c>
      <c r="D39" s="159"/>
      <c r="E39" s="22"/>
      <c r="F39" s="22"/>
      <c r="G39" s="22"/>
    </row>
    <row r="40" spans="1:7" ht="30" x14ac:dyDescent="0.25">
      <c r="A40" s="22"/>
      <c r="B40" s="259">
        <v>3</v>
      </c>
      <c r="C40" s="264" t="s">
        <v>317</v>
      </c>
      <c r="D40" s="159"/>
      <c r="E40" s="22"/>
      <c r="F40" s="22"/>
      <c r="G40" s="22"/>
    </row>
    <row r="41" spans="1:7" x14ac:dyDescent="0.25">
      <c r="A41" s="22"/>
      <c r="B41" s="259">
        <v>4</v>
      </c>
      <c r="C41" s="264" t="s">
        <v>318</v>
      </c>
      <c r="D41" s="159"/>
      <c r="E41" s="22"/>
      <c r="F41" s="22"/>
      <c r="G41" s="22"/>
    </row>
    <row r="42" spans="1:7" ht="30" x14ac:dyDescent="0.25">
      <c r="A42" s="22"/>
      <c r="B42" s="259">
        <v>5</v>
      </c>
      <c r="C42" s="264" t="s">
        <v>319</v>
      </c>
      <c r="D42" s="159"/>
      <c r="E42" s="22"/>
      <c r="F42" s="22"/>
      <c r="G42" s="22"/>
    </row>
    <row r="43" spans="1:7" ht="15.75" thickBot="1" x14ac:dyDescent="0.3">
      <c r="A43" s="22"/>
      <c r="B43" s="262">
        <v>6</v>
      </c>
      <c r="C43" s="265" t="s">
        <v>320</v>
      </c>
      <c r="D43" s="162"/>
      <c r="E43" s="22"/>
      <c r="F43" s="22"/>
      <c r="G43" s="22"/>
    </row>
    <row r="44" spans="1:7" x14ac:dyDescent="0.25">
      <c r="A44" s="22"/>
      <c r="B44" s="61"/>
      <c r="C44" s="61"/>
      <c r="D44" s="60"/>
      <c r="E44" s="22"/>
      <c r="F44" s="22"/>
      <c r="G44" s="22"/>
    </row>
    <row r="45" spans="1:7" x14ac:dyDescent="0.25">
      <c r="A45" s="22"/>
      <c r="B45" s="61"/>
      <c r="C45" s="61"/>
      <c r="D45" s="60"/>
      <c r="E45" s="22"/>
      <c r="F45" s="22"/>
      <c r="G45" s="22"/>
    </row>
    <row r="46" spans="1:7" x14ac:dyDescent="0.25">
      <c r="A46" s="22"/>
      <c r="B46" s="61"/>
      <c r="C46" s="61"/>
      <c r="D46" s="60"/>
      <c r="E46" s="22"/>
      <c r="F46" s="22"/>
      <c r="G46" s="22"/>
    </row>
    <row r="47" spans="1:7" x14ac:dyDescent="0.25">
      <c r="A47" s="22"/>
      <c r="B47" s="476" t="s">
        <v>321</v>
      </c>
      <c r="C47" s="476"/>
      <c r="D47" s="476"/>
      <c r="E47" s="476"/>
      <c r="F47" s="476"/>
      <c r="G47" s="476"/>
    </row>
    <row r="48" spans="1:7" ht="15.75" thickBot="1" x14ac:dyDescent="0.3">
      <c r="A48" s="22"/>
      <c r="B48" s="61"/>
      <c r="C48" s="61"/>
      <c r="D48" s="60"/>
      <c r="E48" s="22"/>
      <c r="F48" s="22"/>
      <c r="G48" s="22"/>
    </row>
    <row r="49" spans="1:7" ht="15.75" thickBot="1" x14ac:dyDescent="0.3">
      <c r="A49" s="22"/>
      <c r="B49" s="144" t="s">
        <v>305</v>
      </c>
      <c r="C49" s="145" t="s">
        <v>20</v>
      </c>
      <c r="D49" s="147" t="s">
        <v>322</v>
      </c>
      <c r="E49" s="147" t="s">
        <v>323</v>
      </c>
      <c r="F49" s="147" t="s">
        <v>324</v>
      </c>
      <c r="G49" s="146" t="s">
        <v>325</v>
      </c>
    </row>
    <row r="50" spans="1:7" x14ac:dyDescent="0.25">
      <c r="A50" s="22"/>
      <c r="B50" s="256">
        <v>1</v>
      </c>
      <c r="C50" s="257" t="s">
        <v>326</v>
      </c>
      <c r="D50" s="156"/>
      <c r="E50" s="156"/>
      <c r="F50" s="156"/>
      <c r="G50" s="157"/>
    </row>
    <row r="51" spans="1:7" x14ac:dyDescent="0.25">
      <c r="A51" s="22"/>
      <c r="B51" s="259">
        <v>2</v>
      </c>
      <c r="C51" s="261" t="s">
        <v>327</v>
      </c>
      <c r="D51" s="48"/>
      <c r="E51" s="48"/>
      <c r="F51" s="48"/>
      <c r="G51" s="159"/>
    </row>
    <row r="52" spans="1:7" x14ac:dyDescent="0.25">
      <c r="A52" s="22"/>
      <c r="B52" s="259">
        <v>3</v>
      </c>
      <c r="C52" s="261" t="s">
        <v>328</v>
      </c>
      <c r="D52" s="48"/>
      <c r="E52" s="48"/>
      <c r="F52" s="48"/>
      <c r="G52" s="159"/>
    </row>
    <row r="53" spans="1:7" x14ac:dyDescent="0.25">
      <c r="A53" s="22"/>
      <c r="B53" s="259">
        <v>4</v>
      </c>
      <c r="C53" s="261" t="s">
        <v>329</v>
      </c>
      <c r="D53" s="48"/>
      <c r="E53" s="48"/>
      <c r="F53" s="48"/>
      <c r="G53" s="159"/>
    </row>
    <row r="54" spans="1:7" x14ac:dyDescent="0.25">
      <c r="A54" s="22"/>
      <c r="B54" s="259">
        <v>5</v>
      </c>
      <c r="C54" s="261" t="s">
        <v>330</v>
      </c>
      <c r="D54" s="48"/>
      <c r="E54" s="48"/>
      <c r="F54" s="48"/>
      <c r="G54" s="159"/>
    </row>
    <row r="55" spans="1:7" x14ac:dyDescent="0.25">
      <c r="A55" s="22"/>
      <c r="B55" s="259">
        <v>6</v>
      </c>
      <c r="C55" s="261" t="s">
        <v>331</v>
      </c>
      <c r="D55" s="48"/>
      <c r="E55" s="48"/>
      <c r="F55" s="48"/>
      <c r="G55" s="159"/>
    </row>
    <row r="56" spans="1:7" x14ac:dyDescent="0.25">
      <c r="A56" s="22"/>
      <c r="B56" s="266">
        <v>7</v>
      </c>
      <c r="C56" s="261" t="s">
        <v>332</v>
      </c>
      <c r="D56" s="48"/>
      <c r="E56" s="48"/>
      <c r="F56" s="48"/>
      <c r="G56" s="159"/>
    </row>
    <row r="57" spans="1:7" ht="15.75" thickBot="1" x14ac:dyDescent="0.3">
      <c r="A57" s="22"/>
      <c r="B57" s="267">
        <v>8</v>
      </c>
      <c r="C57" s="268" t="s">
        <v>333</v>
      </c>
      <c r="D57" s="161"/>
      <c r="E57" s="161"/>
      <c r="F57" s="161"/>
      <c r="G57" s="162"/>
    </row>
    <row r="58" spans="1:7" x14ac:dyDescent="0.25">
      <c r="A58" s="22"/>
      <c r="B58" s="22"/>
      <c r="C58" s="22"/>
      <c r="D58" s="22"/>
      <c r="E58" s="22"/>
      <c r="F58" s="22"/>
      <c r="G58" s="22"/>
    </row>
    <row r="59" spans="1:7" x14ac:dyDescent="0.25">
      <c r="A59" s="22"/>
      <c r="B59" s="22"/>
      <c r="C59" s="22"/>
      <c r="D59" s="22"/>
      <c r="E59" s="22"/>
      <c r="F59" s="22"/>
      <c r="G59" s="22"/>
    </row>
    <row r="60" spans="1:7" x14ac:dyDescent="0.25">
      <c r="A60" s="22"/>
      <c r="B60" s="22"/>
      <c r="C60" s="22"/>
      <c r="D60" s="22"/>
      <c r="E60" s="22"/>
      <c r="F60" s="22"/>
      <c r="G60" s="22"/>
    </row>
    <row r="61" spans="1:7" x14ac:dyDescent="0.25">
      <c r="A61" s="22"/>
      <c r="B61" s="476" t="s">
        <v>334</v>
      </c>
      <c r="C61" s="476"/>
      <c r="D61" s="476"/>
      <c r="E61" s="22"/>
      <c r="F61" s="22"/>
      <c r="G61" s="22"/>
    </row>
    <row r="62" spans="1:7" ht="15.75" thickBot="1" x14ac:dyDescent="0.3">
      <c r="A62" s="22"/>
      <c r="B62" s="22"/>
      <c r="C62" s="22"/>
      <c r="D62" s="22"/>
      <c r="E62" s="22"/>
      <c r="F62" s="22"/>
      <c r="G62" s="22"/>
    </row>
    <row r="63" spans="1:7" ht="15.75" thickBot="1" x14ac:dyDescent="0.3">
      <c r="A63" s="22"/>
      <c r="B63" s="144" t="s">
        <v>305</v>
      </c>
      <c r="C63" s="145" t="s">
        <v>20</v>
      </c>
      <c r="D63" s="146" t="s">
        <v>304</v>
      </c>
      <c r="E63" s="22"/>
      <c r="F63" s="22"/>
      <c r="G63" s="22"/>
    </row>
    <row r="64" spans="1:7" ht="30" x14ac:dyDescent="0.25">
      <c r="A64" s="22"/>
      <c r="B64" s="256">
        <v>1</v>
      </c>
      <c r="C64" s="257" t="s">
        <v>335</v>
      </c>
      <c r="D64" s="157"/>
      <c r="E64" s="22"/>
      <c r="F64" s="22"/>
      <c r="G64" s="22"/>
    </row>
    <row r="65" spans="1:7" ht="15.75" thickBot="1" x14ac:dyDescent="0.3">
      <c r="A65" s="22"/>
      <c r="B65" s="267">
        <v>2</v>
      </c>
      <c r="C65" s="263" t="s">
        <v>336</v>
      </c>
      <c r="D65" s="162"/>
      <c r="E65" s="22"/>
      <c r="F65" s="22"/>
      <c r="G65" s="22"/>
    </row>
    <row r="66" spans="1:7" ht="24" customHeight="1" x14ac:dyDescent="0.25">
      <c r="A66" s="22"/>
      <c r="B66" s="22"/>
      <c r="C66" s="22"/>
      <c r="D66" s="22"/>
      <c r="E66" s="22"/>
      <c r="F66" s="22"/>
      <c r="G66" s="22"/>
    </row>
    <row r="67" spans="1:7" ht="32.450000000000003" customHeight="1" x14ac:dyDescent="0.25">
      <c r="A67" s="22"/>
      <c r="B67" s="478" t="s">
        <v>288</v>
      </c>
      <c r="C67" s="478"/>
      <c r="D67" s="478"/>
      <c r="E67" s="22"/>
      <c r="F67" s="22"/>
      <c r="G67" s="22"/>
    </row>
    <row r="68" spans="1:7" x14ac:dyDescent="0.25">
      <c r="A68" s="22"/>
      <c r="B68" s="22"/>
      <c r="C68" s="22"/>
      <c r="D68" s="22"/>
      <c r="E68" s="22"/>
      <c r="F68" s="22"/>
      <c r="G68" s="22"/>
    </row>
    <row r="69" spans="1:7" x14ac:dyDescent="0.25">
      <c r="A69" s="22"/>
      <c r="B69" s="15" t="s">
        <v>38</v>
      </c>
      <c r="C69" s="16"/>
      <c r="D69" s="16"/>
      <c r="E69" s="16"/>
      <c r="F69" s="16"/>
      <c r="G69" s="22"/>
    </row>
    <row r="70" spans="1:7" x14ac:dyDescent="0.25">
      <c r="A70" s="22"/>
      <c r="B70" s="16" t="s">
        <v>35</v>
      </c>
      <c r="C70" s="16"/>
      <c r="D70" s="16"/>
      <c r="E70" s="16"/>
      <c r="F70" s="16"/>
      <c r="G70" s="22"/>
    </row>
    <row r="71" spans="1:7" ht="27.6" customHeight="1" x14ac:dyDescent="0.25">
      <c r="A71" s="22"/>
      <c r="B71" s="16"/>
      <c r="C71" s="474" t="s">
        <v>179</v>
      </c>
      <c r="D71" s="474"/>
      <c r="E71" s="47"/>
      <c r="F71" s="47"/>
      <c r="G71" s="22"/>
    </row>
    <row r="72" spans="1:7" ht="31.15" customHeight="1" x14ac:dyDescent="0.25">
      <c r="A72" s="22"/>
      <c r="B72" s="16"/>
      <c r="C72" s="474" t="s">
        <v>36</v>
      </c>
      <c r="D72" s="474"/>
      <c r="E72" s="47"/>
      <c r="F72" s="47"/>
      <c r="G72" s="22"/>
    </row>
    <row r="73" spans="1:7" ht="33.6" customHeight="1" x14ac:dyDescent="0.25">
      <c r="A73" s="22"/>
      <c r="B73" s="474" t="s">
        <v>37</v>
      </c>
      <c r="C73" s="474"/>
      <c r="D73" s="474"/>
      <c r="E73" s="47"/>
      <c r="F73" s="47"/>
      <c r="G73" s="22"/>
    </row>
    <row r="74" spans="1:7" x14ac:dyDescent="0.25">
      <c r="A74" s="22"/>
      <c r="B74" s="22"/>
      <c r="C74" s="22"/>
      <c r="D74" s="22"/>
      <c r="E74" s="22"/>
      <c r="F74" s="22"/>
      <c r="G74" s="22"/>
    </row>
    <row r="75" spans="1:7" x14ac:dyDescent="0.25">
      <c r="A75" s="22"/>
      <c r="B75" s="22"/>
      <c r="C75" s="22"/>
      <c r="D75" s="22"/>
      <c r="E75" s="22"/>
      <c r="F75" s="22"/>
      <c r="G75" s="22"/>
    </row>
    <row r="76" spans="1:7" x14ac:dyDescent="0.25">
      <c r="A76" s="22"/>
      <c r="B76" s="22"/>
      <c r="C76" s="22"/>
      <c r="D76" s="22"/>
      <c r="E76" s="22"/>
      <c r="F76" s="22"/>
      <c r="G76" s="22"/>
    </row>
    <row r="77" spans="1:7" x14ac:dyDescent="0.25">
      <c r="A77" s="22"/>
      <c r="B77" s="22"/>
      <c r="C77" s="22"/>
      <c r="D77" s="22"/>
      <c r="E77" s="22"/>
      <c r="F77" s="22"/>
      <c r="G77" s="22"/>
    </row>
    <row r="78" spans="1:7" x14ac:dyDescent="0.25">
      <c r="A78" s="22"/>
      <c r="B78" s="22"/>
      <c r="C78" s="22"/>
      <c r="D78" s="22"/>
      <c r="E78" s="22"/>
      <c r="F78" s="22"/>
      <c r="G78" s="22"/>
    </row>
    <row r="79" spans="1:7" x14ac:dyDescent="0.25">
      <c r="A79" s="22"/>
      <c r="B79" s="22"/>
      <c r="C79" s="22"/>
      <c r="D79" s="22"/>
      <c r="E79" s="22"/>
      <c r="F79" s="22"/>
      <c r="G79" s="22"/>
    </row>
    <row r="80" spans="1:7" x14ac:dyDescent="0.25">
      <c r="A80" s="22"/>
      <c r="B80" s="22"/>
      <c r="C80" s="22"/>
      <c r="D80" s="22"/>
      <c r="E80" s="22"/>
      <c r="F80" s="22"/>
      <c r="G80" s="22"/>
    </row>
    <row r="81" spans="1:7" x14ac:dyDescent="0.25">
      <c r="A81" s="22"/>
      <c r="B81" s="22"/>
      <c r="C81" s="22"/>
      <c r="D81" s="22"/>
      <c r="E81" s="22"/>
      <c r="F81" s="22"/>
      <c r="G81" s="22"/>
    </row>
    <row r="82" spans="1:7" x14ac:dyDescent="0.25">
      <c r="A82" s="22"/>
      <c r="B82" s="22"/>
      <c r="C82" s="22"/>
      <c r="D82" s="22"/>
      <c r="E82" s="22"/>
      <c r="F82" s="22"/>
      <c r="G82" s="22"/>
    </row>
    <row r="83" spans="1:7" x14ac:dyDescent="0.25">
      <c r="A83" s="22"/>
      <c r="B83" s="22"/>
      <c r="C83" s="22"/>
      <c r="D83" s="22"/>
      <c r="E83" s="22"/>
      <c r="F83" s="22"/>
      <c r="G83" s="22"/>
    </row>
    <row r="84" spans="1:7" x14ac:dyDescent="0.25">
      <c r="A84" s="22"/>
      <c r="B84" s="22"/>
      <c r="C84" s="22"/>
      <c r="D84" s="22"/>
      <c r="E84" s="22"/>
      <c r="F84" s="22"/>
      <c r="G84" s="22"/>
    </row>
    <row r="85" spans="1:7" x14ac:dyDescent="0.25">
      <c r="A85" s="22"/>
      <c r="B85" s="22"/>
      <c r="C85" s="22"/>
      <c r="D85" s="22"/>
      <c r="E85" s="22"/>
      <c r="F85" s="22"/>
      <c r="G85" s="22"/>
    </row>
    <row r="86" spans="1:7" x14ac:dyDescent="0.25">
      <c r="A86" s="22"/>
      <c r="B86" s="22"/>
      <c r="C86" s="22"/>
      <c r="D86" s="22"/>
      <c r="E86" s="22"/>
      <c r="F86" s="22"/>
      <c r="G86" s="22"/>
    </row>
    <row r="87" spans="1:7" x14ac:dyDescent="0.25">
      <c r="A87" s="22"/>
      <c r="B87" s="22"/>
      <c r="C87" s="22"/>
      <c r="D87" s="22"/>
      <c r="E87" s="22"/>
      <c r="F87" s="22"/>
      <c r="G87" s="22"/>
    </row>
    <row r="88" spans="1:7" x14ac:dyDescent="0.25">
      <c r="A88" s="22"/>
      <c r="B88" s="22"/>
      <c r="C88" s="22"/>
      <c r="D88" s="22"/>
      <c r="E88" s="22"/>
      <c r="F88" s="22"/>
      <c r="G88" s="22"/>
    </row>
    <row r="89" spans="1:7" x14ac:dyDescent="0.25">
      <c r="A89" s="22"/>
      <c r="B89" s="22"/>
      <c r="C89" s="22"/>
      <c r="D89" s="22"/>
      <c r="E89" s="22"/>
      <c r="F89" s="22"/>
      <c r="G89" s="22"/>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77" fitToHeight="3" orientation="landscape" r:id="rId1"/>
  <headerFooter>
    <oddHeader>&amp;C&amp;"Calibri"&amp;10&amp;K000000Internal&amp;1#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topLeftCell="A4" workbookViewId="0"/>
  </sheetViews>
  <sheetFormatPr defaultColWidth="9.140625" defaultRowHeight="15" x14ac:dyDescent="0.25"/>
  <cols>
    <col min="1" max="1" width="3.7109375" style="9" customWidth="1"/>
    <col min="2" max="2" width="23" style="9" customWidth="1"/>
    <col min="3" max="3" width="27.140625" style="9" customWidth="1"/>
    <col min="4" max="4" width="25.42578125" style="9" customWidth="1"/>
    <col min="5" max="5" width="36.140625" style="9" customWidth="1"/>
    <col min="6" max="6" width="44.7109375" style="9" customWidth="1"/>
    <col min="7" max="7" width="19.5703125" style="9" customWidth="1"/>
    <col min="8" max="16384" width="9.140625" style="9"/>
  </cols>
  <sheetData>
    <row r="1" spans="2:8" ht="10.15" customHeight="1" x14ac:dyDescent="0.25">
      <c r="B1" s="13"/>
      <c r="C1" s="14"/>
    </row>
    <row r="2" spans="2:8" ht="15.75" x14ac:dyDescent="0.25">
      <c r="B2" s="71" t="str">
        <f>+Přehled!B2</f>
        <v>Patria Finance, a.s.</v>
      </c>
      <c r="C2" s="14"/>
      <c r="D2" s="71"/>
      <c r="F2" s="274" t="s">
        <v>222</v>
      </c>
    </row>
    <row r="3" spans="2:8" ht="10.15" customHeight="1" x14ac:dyDescent="0.25">
      <c r="B3" s="13"/>
      <c r="C3" s="14"/>
    </row>
    <row r="4" spans="2:8" ht="15.75" x14ac:dyDescent="0.25">
      <c r="B4" s="479" t="s">
        <v>337</v>
      </c>
      <c r="C4" s="480"/>
      <c r="D4" s="480"/>
      <c r="E4" s="480"/>
      <c r="F4" s="481"/>
    </row>
    <row r="5" spans="2:8" ht="37.9" customHeight="1" x14ac:dyDescent="0.25">
      <c r="B5" s="485" t="s">
        <v>339</v>
      </c>
      <c r="C5" s="485"/>
      <c r="D5" s="485"/>
      <c r="E5" s="485"/>
      <c r="F5" s="485"/>
      <c r="G5"/>
      <c r="H5"/>
    </row>
    <row r="6" spans="2:8" ht="52.9" customHeight="1" x14ac:dyDescent="0.25">
      <c r="B6" s="486" t="s">
        <v>398</v>
      </c>
      <c r="C6" s="486"/>
      <c r="D6" s="486"/>
      <c r="E6" s="486"/>
      <c r="F6" s="486"/>
      <c r="G6"/>
      <c r="H6"/>
    </row>
    <row r="7" spans="2:8" x14ac:dyDescent="0.25">
      <c r="B7" s="15" t="s">
        <v>220</v>
      </c>
      <c r="C7" s="62"/>
      <c r="D7" s="62"/>
      <c r="E7" s="62"/>
      <c r="F7" s="62"/>
      <c r="G7"/>
      <c r="H7"/>
    </row>
    <row r="8" spans="2:8" x14ac:dyDescent="0.25">
      <c r="B8" s="37" t="s">
        <v>39</v>
      </c>
      <c r="C8" s="55"/>
      <c r="D8" s="55"/>
      <c r="E8" s="271">
        <f>'IF RM1'!D7</f>
        <v>45657</v>
      </c>
      <c r="F8" s="62"/>
      <c r="G8"/>
      <c r="H8"/>
    </row>
    <row r="10" spans="2:8" x14ac:dyDescent="0.25">
      <c r="B10" s="482" t="s">
        <v>340</v>
      </c>
      <c r="C10" s="483"/>
      <c r="D10" s="483"/>
      <c r="E10" s="483"/>
      <c r="F10" s="484"/>
    </row>
    <row r="11" spans="2:8" ht="15.75" thickBot="1" x14ac:dyDescent="0.3">
      <c r="C11" s="19"/>
    </row>
    <row r="12" spans="2:8" ht="45" x14ac:dyDescent="0.25">
      <c r="B12" s="148" t="s">
        <v>341</v>
      </c>
      <c r="C12" s="149" t="s">
        <v>342</v>
      </c>
      <c r="D12" s="150" t="s">
        <v>343</v>
      </c>
      <c r="E12" s="149" t="s">
        <v>344</v>
      </c>
      <c r="F12" s="151" t="s">
        <v>345</v>
      </c>
    </row>
    <row r="13" spans="2:8" ht="15.75" thickBot="1" x14ac:dyDescent="0.3">
      <c r="B13" s="152" t="s">
        <v>0</v>
      </c>
      <c r="C13" s="153" t="s">
        <v>1</v>
      </c>
      <c r="D13" s="153" t="s">
        <v>2</v>
      </c>
      <c r="E13" s="153" t="s">
        <v>3</v>
      </c>
      <c r="F13" s="154" t="s">
        <v>4</v>
      </c>
    </row>
    <row r="14" spans="2:8" x14ac:dyDescent="0.25">
      <c r="B14" s="155" t="s">
        <v>423</v>
      </c>
      <c r="C14" s="155" t="s">
        <v>423</v>
      </c>
      <c r="D14" s="155" t="s">
        <v>423</v>
      </c>
      <c r="E14" s="155" t="s">
        <v>423</v>
      </c>
      <c r="F14" s="155" t="s">
        <v>423</v>
      </c>
    </row>
    <row r="15" spans="2:8" x14ac:dyDescent="0.25">
      <c r="B15" s="158"/>
      <c r="C15" s="48"/>
      <c r="D15" s="48"/>
      <c r="E15" s="48"/>
      <c r="F15" s="159"/>
    </row>
    <row r="16" spans="2:8" x14ac:dyDescent="0.25">
      <c r="B16" s="158"/>
      <c r="C16" s="48"/>
      <c r="D16" s="48"/>
      <c r="E16" s="48"/>
      <c r="F16" s="159"/>
    </row>
    <row r="17" spans="2:7" x14ac:dyDescent="0.25">
      <c r="B17" s="158"/>
      <c r="C17" s="48"/>
      <c r="D17" s="48"/>
      <c r="E17" s="48"/>
      <c r="F17" s="159"/>
    </row>
    <row r="18" spans="2:7" ht="15.75" thickBot="1" x14ac:dyDescent="0.3">
      <c r="B18" s="160"/>
      <c r="C18" s="161"/>
      <c r="D18" s="161"/>
      <c r="E18" s="161"/>
      <c r="F18" s="162"/>
    </row>
    <row r="19" spans="2:7" x14ac:dyDescent="0.25">
      <c r="B19"/>
      <c r="C19"/>
      <c r="D19"/>
      <c r="E19"/>
      <c r="F19"/>
    </row>
    <row r="20" spans="2:7" x14ac:dyDescent="0.25">
      <c r="B20" s="1" t="s">
        <v>346</v>
      </c>
      <c r="C20"/>
      <c r="D20"/>
      <c r="E20"/>
      <c r="F20"/>
    </row>
    <row r="21" spans="2:7" x14ac:dyDescent="0.25">
      <c r="B21"/>
      <c r="C21"/>
      <c r="D21"/>
      <c r="E21"/>
      <c r="F21"/>
    </row>
    <row r="22" spans="2:7" x14ac:dyDescent="0.25">
      <c r="B22"/>
      <c r="C22"/>
      <c r="D22"/>
      <c r="E22"/>
      <c r="F22"/>
    </row>
    <row r="23" spans="2:7" x14ac:dyDescent="0.25">
      <c r="B23" s="482" t="s">
        <v>347</v>
      </c>
      <c r="C23" s="483"/>
      <c r="D23" s="483"/>
      <c r="E23" s="483"/>
      <c r="F23" s="484"/>
      <c r="G23" s="65"/>
    </row>
    <row r="24" spans="2:7" ht="15.75" thickBot="1" x14ac:dyDescent="0.3"/>
    <row r="25" spans="2:7" ht="45" x14ac:dyDescent="0.25">
      <c r="B25" s="148" t="s">
        <v>341</v>
      </c>
      <c r="C25" s="149" t="s">
        <v>342</v>
      </c>
      <c r="D25" s="149" t="s">
        <v>348</v>
      </c>
      <c r="E25" s="149" t="s">
        <v>349</v>
      </c>
      <c r="F25" s="151" t="s">
        <v>350</v>
      </c>
    </row>
    <row r="26" spans="2:7" ht="15.75" thickBot="1" x14ac:dyDescent="0.3">
      <c r="B26" s="152" t="s">
        <v>0</v>
      </c>
      <c r="C26" s="153" t="s">
        <v>1</v>
      </c>
      <c r="D26" s="153" t="s">
        <v>2</v>
      </c>
      <c r="E26" s="153" t="s">
        <v>3</v>
      </c>
      <c r="F26" s="154" t="s">
        <v>4</v>
      </c>
    </row>
    <row r="27" spans="2:7" x14ac:dyDescent="0.25">
      <c r="B27" s="157" t="s">
        <v>423</v>
      </c>
      <c r="C27" s="157" t="s">
        <v>423</v>
      </c>
      <c r="D27" s="157" t="s">
        <v>423</v>
      </c>
      <c r="E27" s="157" t="s">
        <v>423</v>
      </c>
      <c r="F27" s="157" t="s">
        <v>423</v>
      </c>
    </row>
    <row r="28" spans="2:7" x14ac:dyDescent="0.25">
      <c r="B28" s="158"/>
      <c r="C28" s="48"/>
      <c r="D28" s="48"/>
      <c r="E28" s="48"/>
      <c r="F28" s="159"/>
    </row>
    <row r="29" spans="2:7" x14ac:dyDescent="0.25">
      <c r="B29" s="158"/>
      <c r="C29" s="48"/>
      <c r="D29" s="48"/>
      <c r="E29" s="48"/>
      <c r="F29" s="159"/>
    </row>
    <row r="30" spans="2:7" x14ac:dyDescent="0.25">
      <c r="B30" s="158"/>
      <c r="C30" s="48"/>
      <c r="D30" s="48"/>
      <c r="E30" s="48"/>
      <c r="F30" s="159"/>
    </row>
    <row r="31" spans="2:7" x14ac:dyDescent="0.25">
      <c r="B31" s="158"/>
      <c r="C31" s="48"/>
      <c r="D31" s="48"/>
      <c r="E31" s="48"/>
      <c r="F31" s="159"/>
    </row>
    <row r="32" spans="2:7" ht="15.75" thickBot="1" x14ac:dyDescent="0.3">
      <c r="B32" s="160"/>
      <c r="C32" s="161"/>
      <c r="D32" s="161"/>
      <c r="E32" s="161"/>
      <c r="F32" s="162"/>
    </row>
    <row r="33" spans="2:6" ht="23.45" customHeight="1" x14ac:dyDescent="0.25">
      <c r="B33"/>
      <c r="C33"/>
      <c r="D33"/>
      <c r="E33"/>
      <c r="F33"/>
    </row>
    <row r="34" spans="2:6" ht="39" customHeight="1" x14ac:dyDescent="0.25">
      <c r="B34" s="475" t="s">
        <v>288</v>
      </c>
      <c r="C34" s="475"/>
      <c r="D34" s="475"/>
      <c r="E34" s="475"/>
      <c r="F34"/>
    </row>
    <row r="35" spans="2:6" ht="12" customHeight="1" x14ac:dyDescent="0.25">
      <c r="B35"/>
      <c r="C35"/>
      <c r="D35"/>
      <c r="E35"/>
      <c r="F35"/>
    </row>
    <row r="36" spans="2:6" x14ac:dyDescent="0.25">
      <c r="B36" s="15" t="s">
        <v>38</v>
      </c>
      <c r="C36" s="16"/>
      <c r="D36" s="16"/>
      <c r="E36" s="16"/>
      <c r="F36" s="16"/>
    </row>
    <row r="37" spans="2:6" x14ac:dyDescent="0.25">
      <c r="B37" s="16" t="s">
        <v>35</v>
      </c>
      <c r="C37" s="16"/>
      <c r="D37" s="16"/>
      <c r="E37" s="16"/>
      <c r="F37" s="16"/>
    </row>
    <row r="38" spans="2:6" x14ac:dyDescent="0.25">
      <c r="B38" s="16"/>
      <c r="C38" s="474" t="s">
        <v>179</v>
      </c>
      <c r="D38" s="474"/>
      <c r="E38" s="474"/>
      <c r="F38" s="474"/>
    </row>
    <row r="39" spans="2:6" x14ac:dyDescent="0.25">
      <c r="B39" s="16"/>
      <c r="C39" s="474" t="s">
        <v>36</v>
      </c>
      <c r="D39" s="474"/>
      <c r="E39" s="474"/>
      <c r="F39" s="474"/>
    </row>
    <row r="40" spans="2:6" ht="40.5" customHeight="1" x14ac:dyDescent="0.25">
      <c r="B40" s="474" t="s">
        <v>37</v>
      </c>
      <c r="C40" s="474"/>
      <c r="D40" s="474"/>
      <c r="E40" s="474"/>
      <c r="F40" s="474"/>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9" fitToHeight="2" orientation="landscape" r:id="rId1"/>
  <headerFooter>
    <oddHeader>&amp;C&amp;"Calibri"&amp;10&amp;K000000Internal&amp;1#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F12" sqref="F1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1" t="str">
        <f>+Přehled!B2</f>
        <v>Patria Finance, a.s.</v>
      </c>
      <c r="C2" s="274" t="s">
        <v>222</v>
      </c>
      <c r="D2" s="71"/>
    </row>
    <row r="3" spans="2:6" ht="10.15" customHeight="1" x14ac:dyDescent="0.25"/>
    <row r="4" spans="2:6" ht="16.149999999999999" customHeight="1" x14ac:dyDescent="0.25">
      <c r="B4" s="487" t="s">
        <v>351</v>
      </c>
      <c r="C4" s="488"/>
    </row>
    <row r="5" spans="2:6" ht="38.1" customHeight="1" x14ac:dyDescent="0.25">
      <c r="B5" s="434" t="s">
        <v>352</v>
      </c>
      <c r="C5" s="434"/>
    </row>
    <row r="6" spans="2:6" ht="58.9" customHeight="1" x14ac:dyDescent="0.25">
      <c r="B6" s="430" t="s">
        <v>398</v>
      </c>
      <c r="C6" s="430"/>
    </row>
    <row r="7" spans="2:6" ht="16.149999999999999" customHeight="1" x14ac:dyDescent="0.25">
      <c r="B7" s="83" t="s">
        <v>39</v>
      </c>
      <c r="C7" s="352">
        <f>'IF RM1'!D7</f>
        <v>45657</v>
      </c>
    </row>
    <row r="8" spans="2:6" ht="19.149999999999999" customHeight="1" x14ac:dyDescent="0.25">
      <c r="B8" s="79" t="s">
        <v>220</v>
      </c>
    </row>
    <row r="9" spans="2:6" ht="15" customHeight="1" thickBot="1" x14ac:dyDescent="0.3">
      <c r="B9" s="323"/>
    </row>
    <row r="10" spans="2:6" ht="37.15" customHeight="1" x14ac:dyDescent="0.25">
      <c r="B10" s="489" t="s">
        <v>354</v>
      </c>
      <c r="C10" s="490"/>
    </row>
    <row r="11" spans="2:6" ht="15.75" thickBot="1" x14ac:dyDescent="0.3">
      <c r="B11" s="491" t="s">
        <v>0</v>
      </c>
      <c r="C11" s="492"/>
    </row>
    <row r="12" spans="2:6" ht="70.5" customHeight="1" thickBot="1" x14ac:dyDescent="0.3">
      <c r="B12" s="493" t="s">
        <v>423</v>
      </c>
      <c r="C12" s="494"/>
    </row>
    <row r="13" spans="2:6" ht="15.6" customHeight="1" x14ac:dyDescent="0.25"/>
    <row r="14" spans="2:6" ht="39.6" customHeight="1" x14ac:dyDescent="0.25">
      <c r="B14" s="475" t="s">
        <v>353</v>
      </c>
      <c r="C14" s="475"/>
    </row>
    <row r="16" spans="2:6" x14ac:dyDescent="0.25">
      <c r="B16" s="15" t="s">
        <v>38</v>
      </c>
      <c r="C16" s="16"/>
      <c r="D16" s="16"/>
      <c r="E16" s="16"/>
      <c r="F16" s="16"/>
    </row>
    <row r="17" spans="2:6" x14ac:dyDescent="0.25">
      <c r="B17" s="16" t="s">
        <v>35</v>
      </c>
      <c r="C17" s="16"/>
      <c r="D17" s="16"/>
      <c r="E17" s="16"/>
      <c r="F17" s="16"/>
    </row>
    <row r="18" spans="2:6" ht="32.450000000000003" customHeight="1" x14ac:dyDescent="0.25">
      <c r="B18" s="474" t="s">
        <v>179</v>
      </c>
      <c r="C18" s="474"/>
      <c r="D18" s="16"/>
      <c r="E18" s="16"/>
      <c r="F18" s="16"/>
    </row>
    <row r="19" spans="2:6" ht="33" customHeight="1" x14ac:dyDescent="0.25">
      <c r="B19" s="474" t="s">
        <v>36</v>
      </c>
      <c r="C19" s="474"/>
      <c r="D19" s="16"/>
      <c r="E19" s="16"/>
      <c r="F19" s="16"/>
    </row>
    <row r="20" spans="2:6" ht="33" customHeight="1" x14ac:dyDescent="0.25">
      <c r="B20" s="474" t="s">
        <v>37</v>
      </c>
      <c r="C20" s="474"/>
      <c r="D20" s="16"/>
      <c r="E20" s="16"/>
      <c r="F20" s="47"/>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headerFooter>
    <oddHeader>&amp;C&amp;"Calibri"&amp;10&amp;K000000Internal&amp;1#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showGridLines="0" workbookViewId="0">
      <selection activeCell="D22" sqref="D2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1" t="str">
        <f>Přehled!B2</f>
        <v>Patria Finance, a.s.</v>
      </c>
      <c r="D2" s="274" t="s">
        <v>222</v>
      </c>
    </row>
    <row r="3" spans="2:6" ht="10.15" customHeight="1" x14ac:dyDescent="0.25"/>
    <row r="4" spans="2:6" ht="15.75" x14ac:dyDescent="0.25">
      <c r="B4" s="53" t="s">
        <v>359</v>
      </c>
      <c r="C4" s="40"/>
      <c r="D4" s="41"/>
      <c r="F4" s="65"/>
    </row>
    <row r="5" spans="2:6" ht="21" customHeight="1" x14ac:dyDescent="0.25">
      <c r="B5" s="496" t="s">
        <v>366</v>
      </c>
      <c r="C5" s="496"/>
      <c r="D5" s="496"/>
      <c r="F5" s="66"/>
    </row>
    <row r="6" spans="2:6" ht="39" customHeight="1" x14ac:dyDescent="0.25">
      <c r="B6" s="497" t="s">
        <v>225</v>
      </c>
      <c r="C6" s="497"/>
      <c r="D6" s="497"/>
      <c r="E6" s="327"/>
      <c r="F6" s="327"/>
    </row>
    <row r="7" spans="2:6" x14ac:dyDescent="0.25">
      <c r="B7" s="37" t="s">
        <v>39</v>
      </c>
      <c r="C7" s="38"/>
      <c r="D7" s="352">
        <f>'IF RM1'!D7</f>
        <v>45657</v>
      </c>
    </row>
    <row r="9" spans="2:6" ht="15.75" thickBot="1" x14ac:dyDescent="0.3">
      <c r="B9" s="4"/>
      <c r="C9" s="4"/>
      <c r="D9" s="4"/>
    </row>
    <row r="10" spans="2:6" ht="16.149999999999999" customHeight="1" x14ac:dyDescent="0.25">
      <c r="B10" s="4"/>
      <c r="C10" s="4"/>
      <c r="D10" s="35" t="s">
        <v>0</v>
      </c>
    </row>
    <row r="11" spans="2:6" ht="15.75" thickBot="1" x14ac:dyDescent="0.3">
      <c r="B11" s="5"/>
      <c r="C11" s="67"/>
      <c r="D11" s="91" t="s">
        <v>12</v>
      </c>
    </row>
    <row r="12" spans="2:6" ht="165" x14ac:dyDescent="0.25">
      <c r="B12" s="328">
        <v>1</v>
      </c>
      <c r="C12" s="329" t="s">
        <v>367</v>
      </c>
      <c r="D12" s="387" t="s">
        <v>440</v>
      </c>
    </row>
    <row r="13" spans="2:6" x14ac:dyDescent="0.25">
      <c r="B13" s="330"/>
    </row>
    <row r="14" spans="2:6" x14ac:dyDescent="0.25">
      <c r="B14" s="330"/>
    </row>
    <row r="15" spans="2:6" x14ac:dyDescent="0.25">
      <c r="B15" s="331" t="s">
        <v>360</v>
      </c>
      <c r="C15" t="s">
        <v>370</v>
      </c>
    </row>
    <row r="16" spans="2:6" x14ac:dyDescent="0.25">
      <c r="B16" s="330"/>
    </row>
    <row r="17" spans="2:4" ht="29.25" customHeight="1" x14ac:dyDescent="0.25">
      <c r="B17" s="331" t="s">
        <v>365</v>
      </c>
      <c r="C17" s="495" t="s">
        <v>361</v>
      </c>
      <c r="D17" s="495"/>
    </row>
    <row r="18" spans="2:4" ht="30.75" customHeight="1" x14ac:dyDescent="0.25">
      <c r="B18" s="68"/>
      <c r="C18" s="495" t="s">
        <v>362</v>
      </c>
      <c r="D18" s="495"/>
    </row>
    <row r="19" spans="2:4" ht="30.75" customHeight="1" x14ac:dyDescent="0.25">
      <c r="C19" s="495" t="s">
        <v>363</v>
      </c>
      <c r="D19" s="495"/>
    </row>
    <row r="20" spans="2:4" ht="30" customHeight="1" x14ac:dyDescent="0.25">
      <c r="C20" s="495" t="s">
        <v>364</v>
      </c>
      <c r="D20" s="495"/>
    </row>
    <row r="21" spans="2:4" ht="33.75" customHeight="1" x14ac:dyDescent="0.25">
      <c r="C21" s="495" t="s">
        <v>371</v>
      </c>
      <c r="D21" s="495"/>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orientation="landscape" horizontalDpi="4294967292" verticalDpi="4294967292"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KYKAL Roman</cp:lastModifiedBy>
  <cp:lastPrinted>2022-11-30T15:29:30Z</cp:lastPrinted>
  <dcterms:created xsi:type="dcterms:W3CDTF">2021-08-25T10:20:42Z</dcterms:created>
  <dcterms:modified xsi:type="dcterms:W3CDTF">2025-04-28T11:46:51Z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44a7eb9-e308-4cb8-ad88-b50d70445f3a_Enabled">
    <vt:lpwstr>true</vt:lpwstr>
  </property>
  <property fmtid="{D5CDD505-2E9C-101B-9397-08002B2CF9AE}" pid="4" name="MSIP_Label_d44a7eb9-e308-4cb8-ad88-b50d70445f3a_SetDate">
    <vt:lpwstr>2023-07-17T15:17:36Z</vt:lpwstr>
  </property>
  <property fmtid="{D5CDD505-2E9C-101B-9397-08002B2CF9AE}" pid="5" name="MSIP_Label_d44a7eb9-e308-4cb8-ad88-b50d70445f3a_Method">
    <vt:lpwstr>Privileged</vt:lpwstr>
  </property>
  <property fmtid="{D5CDD505-2E9C-101B-9397-08002B2CF9AE}" pid="6" name="MSIP_Label_d44a7eb9-e308-4cb8-ad88-b50d70445f3a_Name">
    <vt:lpwstr>d44a7eb9-e308-4cb8-ad88-b50d70445f3a</vt:lpwstr>
  </property>
  <property fmtid="{D5CDD505-2E9C-101B-9397-08002B2CF9AE}" pid="7" name="MSIP_Label_d44a7eb9-e308-4cb8-ad88-b50d70445f3a_SiteId">
    <vt:lpwstr>64af2aee-7d6c-49ac-a409-192d3fee73b8</vt:lpwstr>
  </property>
  <property fmtid="{D5CDD505-2E9C-101B-9397-08002B2CF9AE}" pid="8" name="MSIP_Label_d44a7eb9-e308-4cb8-ad88-b50d70445f3a_ActionId">
    <vt:lpwstr>84ffd80b-8d12-475a-908f-75a3c75bfdb5</vt:lpwstr>
  </property>
  <property fmtid="{D5CDD505-2E9C-101B-9397-08002B2CF9AE}" pid="9" name="MSIP_Label_d44a7eb9-e308-4cb8-ad88-b50d70445f3a_ContentBits">
    <vt:lpwstr>1</vt:lpwstr>
  </property>
</Properties>
</file>